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10" windowWidth="20730" windowHeight="11760"/>
  </bookViews>
  <sheets>
    <sheet name="1-й год" sheetId="1" r:id="rId1"/>
  </sheets>
  <definedNames>
    <definedName name="_xlnm.Print_Titles" localSheetId="0">'1-й год'!$8:$8</definedName>
  </definedNames>
  <calcPr calcId="145621" fullCalcOnLoad="1"/>
</workbook>
</file>

<file path=xl/calcChain.xml><?xml version="1.0" encoding="utf-8"?>
<calcChain xmlns="http://schemas.openxmlformats.org/spreadsheetml/2006/main">
  <c r="AX22" i="1" l="1"/>
  <c r="AX34" i="1" s="1"/>
  <c r="AY34" i="1" s="1"/>
  <c r="AX19" i="1"/>
  <c r="AX9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3" i="1"/>
  <c r="AY24" i="1"/>
  <c r="AY25" i="1"/>
  <c r="AY26" i="1"/>
  <c r="AY27" i="1"/>
  <c r="AY28" i="1"/>
  <c r="AY29" i="1"/>
  <c r="AY30" i="1"/>
  <c r="AY31" i="1"/>
  <c r="AY32" i="1"/>
  <c r="AY33" i="1"/>
  <c r="AY22" i="1" l="1"/>
</calcChain>
</file>

<file path=xl/sharedStrings.xml><?xml version="1.0" encoding="utf-8"?>
<sst xmlns="http://schemas.openxmlformats.org/spreadsheetml/2006/main" count="186" uniqueCount="61">
  <si>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</si>
  <si>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</si>
  <si>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</si>
  <si>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</si>
  <si>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</si>
  <si>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</si>
  <si>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</si>
  <si>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</si>
  <si>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</si>
  <si>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</si>
  <si>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</si>
  <si>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</si>
  <si>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</si>
  <si>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</si>
  <si>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</si>
  <si>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</si>
  <si>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</si>
  <si>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</si>
  <si>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</si>
  <si>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</si>
  <si>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</si>
  <si>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</si>
  <si>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</si>
  <si>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</si>
  <si>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</si>
  <si>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</si>
  <si>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</si>
  <si>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</si>
  <si>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</si>
  <si>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</si>
  <si>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</si>
  <si>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</si>
  <si>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</si>
  <si>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</si>
  <si>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</si>
  <si>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</si>
  <si>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</si>
  <si>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</si>
  <si>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</si>
  <si>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</si>
  <si>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</si>
  <si>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</si>
  <si>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</si>
  <si>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</si>
  <si>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</si>
  <si>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</si>
  <si>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</si>
  <si>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</si>
  <si>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</si>
  <si>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</si>
  <si>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</si>
  <si>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</si>
  <si>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</si>
  <si>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УТВЕРЖДЕНО</t>
  </si>
  <si>
    <t>(руб.)</t>
  </si>
  <si>
    <t>Исполнение, рублей</t>
  </si>
  <si>
    <t>% исполнения</t>
  </si>
  <si>
    <t>Распределение расходов, функциональная классификация расходов муниципального образования Сельцовское сельское поселение Волосовского муниципального района Ленинградской области за 9 месяцев 2019 года</t>
  </si>
  <si>
    <t>Сумма, рублей</t>
  </si>
  <si>
    <t xml:space="preserve">Решением совета депутатов муниципального образования Клопицкое сельское поселение Волосовского муниципального района Ленинградской области от   №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</si>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</sst>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/>
    <xf numFmtId="10" fontId="9" fillId="0" borderId="1" xfId="0" applyNumberFormat="1" applyFon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10" fontId="10" fillId="0" borderId="1" xfId="0" applyNumberFormat="1" applyFont="1" applyBorder="1"/>
    <xf numFmtId="164" fontId="1" fillId="0" borderId="0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showGridLines="0" tabSelected="1" workbookViewId="0">
      <selection activeCell="BC6" sqref="BC6"/>
    </sheetView>
  </sheetViews>
  <sheetFormatPr defaultRowHeight="10.15" customHeight="1" x14ac:dyDescent="0.25"/>
  <cols>
    <col min="1" max="1" width="43.140625" customWidth="1"/>
    <col min="2" max="2" width="8" hidden="1" customWidth="1"/>
    <col min="3" max="4" width="12.7109375" customWidth="1"/>
    <col min="5" max="23" width="8" hidden="1" customWidth="1"/>
    <col min="24" max="24" width="17.42578125" customWidth="1"/>
    <col min="25" max="49" width="8" hidden="1" customWidth="1"/>
    <col min="50" max="50" width="14.5703125" customWidth="1"/>
    <col min="51" max="51" width="12.85546875" customWidth="1"/>
  </cols>
  <sheetData>
    <row r="1" spans="1:52" ht="15" x14ac:dyDescent="0.25">
      <c r="AX1" s="28" t="s">
        <v>60</v>
      </c>
      <c r="AY1" s="28"/>
      <c r="AZ1" s="17"/>
    </row>
    <row r="2" spans="1:52" ht="15" x14ac:dyDescent="0.25">
      <c r="AX2" s="28" t="s">
        <v>53</v>
      </c>
      <c r="AY2" s="28"/>
      <c r="AZ2" s="17"/>
    </row>
    <row r="3" spans="1:52" ht="70.5" customHeight="1" x14ac:dyDescent="0.2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9" t="s">
        <v>59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16"/>
    </row>
    <row r="4" spans="1:52" ht="81" customHeight="1" x14ac:dyDescent="0.25">
      <c r="A4" s="25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2"/>
    </row>
    <row r="5" spans="1:52" ht="18.39999999999999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Y5" s="15" t="s">
        <v>54</v>
      </c>
    </row>
    <row r="6" spans="1:52" ht="15" x14ac:dyDescent="0.25">
      <c r="A6" s="23" t="s">
        <v>5</v>
      </c>
      <c r="B6" s="24" t="s">
        <v>6</v>
      </c>
      <c r="C6" s="24" t="s">
        <v>7</v>
      </c>
      <c r="D6" s="24" t="s">
        <v>8</v>
      </c>
      <c r="E6" s="24" t="s">
        <v>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 t="s">
        <v>10</v>
      </c>
      <c r="U6" s="24" t="s">
        <v>11</v>
      </c>
      <c r="V6" s="24" t="s">
        <v>12</v>
      </c>
      <c r="W6" s="23" t="s">
        <v>5</v>
      </c>
      <c r="X6" s="27" t="s">
        <v>58</v>
      </c>
      <c r="Y6" s="23" t="s">
        <v>1</v>
      </c>
      <c r="Z6" s="23" t="s">
        <v>2</v>
      </c>
      <c r="AA6" s="23" t="s">
        <v>3</v>
      </c>
      <c r="AB6" s="23" t="s">
        <v>4</v>
      </c>
      <c r="AC6" s="23" t="s">
        <v>0</v>
      </c>
      <c r="AD6" s="23" t="s">
        <v>1</v>
      </c>
      <c r="AE6" s="23" t="s">
        <v>2</v>
      </c>
      <c r="AF6" s="23" t="s">
        <v>3</v>
      </c>
      <c r="AG6" s="23" t="s">
        <v>4</v>
      </c>
      <c r="AH6" s="23" t="s">
        <v>0</v>
      </c>
      <c r="AI6" s="23" t="s">
        <v>1</v>
      </c>
      <c r="AJ6" s="23" t="s">
        <v>2</v>
      </c>
      <c r="AK6" s="23" t="s">
        <v>3</v>
      </c>
      <c r="AL6" s="23" t="s">
        <v>4</v>
      </c>
      <c r="AM6" s="26" t="s">
        <v>0</v>
      </c>
      <c r="AN6" s="26" t="s">
        <v>1</v>
      </c>
      <c r="AO6" s="26" t="s">
        <v>2</v>
      </c>
      <c r="AP6" s="26" t="s">
        <v>3</v>
      </c>
      <c r="AQ6" s="26" t="s">
        <v>4</v>
      </c>
      <c r="AR6" s="26" t="s">
        <v>0</v>
      </c>
      <c r="AS6" s="26" t="s">
        <v>1</v>
      </c>
      <c r="AT6" s="26" t="s">
        <v>2</v>
      </c>
      <c r="AU6" s="26" t="s">
        <v>3</v>
      </c>
      <c r="AV6" s="26" t="s">
        <v>4</v>
      </c>
      <c r="AW6" s="23" t="s">
        <v>5</v>
      </c>
      <c r="AX6" s="30" t="s">
        <v>55</v>
      </c>
      <c r="AY6" s="30" t="s">
        <v>56</v>
      </c>
    </row>
    <row r="7" spans="1:52" ht="15" x14ac:dyDescent="0.25">
      <c r="A7" s="23"/>
      <c r="B7" s="24"/>
      <c r="C7" s="24" t="s">
        <v>7</v>
      </c>
      <c r="D7" s="24" t="s">
        <v>8</v>
      </c>
      <c r="E7" s="24"/>
      <c r="F7" s="24" t="s">
        <v>9</v>
      </c>
      <c r="G7" s="24" t="s">
        <v>9</v>
      </c>
      <c r="H7" s="24" t="s">
        <v>9</v>
      </c>
      <c r="I7" s="24" t="s">
        <v>9</v>
      </c>
      <c r="J7" s="24" t="s">
        <v>9</v>
      </c>
      <c r="K7" s="24" t="s">
        <v>9</v>
      </c>
      <c r="L7" s="24" t="s">
        <v>9</v>
      </c>
      <c r="M7" s="24" t="s">
        <v>9</v>
      </c>
      <c r="N7" s="24" t="s">
        <v>9</v>
      </c>
      <c r="O7" s="24" t="s">
        <v>9</v>
      </c>
      <c r="P7" s="24" t="s">
        <v>9</v>
      </c>
      <c r="Q7" s="24" t="s">
        <v>9</v>
      </c>
      <c r="R7" s="24" t="s">
        <v>9</v>
      </c>
      <c r="S7" s="24" t="s">
        <v>9</v>
      </c>
      <c r="T7" s="24"/>
      <c r="U7" s="24"/>
      <c r="V7" s="24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3"/>
      <c r="AX7" s="31"/>
      <c r="AY7" s="31"/>
    </row>
    <row r="8" spans="1:52" ht="15" hidden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4"/>
      <c r="AY8" s="14"/>
    </row>
    <row r="9" spans="1:52" ht="31.7" customHeight="1" x14ac:dyDescent="0.25">
      <c r="A9" s="6" t="s">
        <v>13</v>
      </c>
      <c r="B9" s="5"/>
      <c r="C9" s="5" t="s">
        <v>14</v>
      </c>
      <c r="D9" s="5" t="s">
        <v>15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7"/>
      <c r="W9" s="6" t="s">
        <v>13</v>
      </c>
      <c r="X9" s="8">
        <v>7879733.0800000001</v>
      </c>
      <c r="Y9" s="8"/>
      <c r="Z9" s="8">
        <v>3520</v>
      </c>
      <c r="AA9" s="8"/>
      <c r="AB9" s="8">
        <v>402410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v>6820446.75</v>
      </c>
      <c r="AN9" s="8"/>
      <c r="AO9" s="8">
        <v>3520</v>
      </c>
      <c r="AP9" s="8"/>
      <c r="AQ9" s="8">
        <v>417726.75</v>
      </c>
      <c r="AR9" s="8">
        <v>6836370</v>
      </c>
      <c r="AS9" s="8"/>
      <c r="AT9" s="8">
        <v>3520</v>
      </c>
      <c r="AU9" s="8"/>
      <c r="AV9" s="8">
        <v>433650</v>
      </c>
      <c r="AW9" s="6" t="s">
        <v>13</v>
      </c>
      <c r="AX9" s="20">
        <f>AX10+AX11+AX12+AX13</f>
        <v>5866482.8000000007</v>
      </c>
      <c r="AY9" s="21">
        <f>AX9/X9</f>
        <v>0.74450273130317768</v>
      </c>
    </row>
    <row r="10" spans="1:52" ht="63.2" customHeight="1" x14ac:dyDescent="0.25">
      <c r="A10" s="9" t="s">
        <v>16</v>
      </c>
      <c r="B10" s="10"/>
      <c r="C10" s="10" t="s">
        <v>14</v>
      </c>
      <c r="D10" s="10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16</v>
      </c>
      <c r="X10" s="12">
        <v>1318000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>
        <v>1556000</v>
      </c>
      <c r="AN10" s="12"/>
      <c r="AO10" s="12"/>
      <c r="AP10" s="12"/>
      <c r="AQ10" s="12"/>
      <c r="AR10" s="12">
        <v>1556000</v>
      </c>
      <c r="AS10" s="12"/>
      <c r="AT10" s="12"/>
      <c r="AU10" s="12"/>
      <c r="AV10" s="12"/>
      <c r="AW10" s="9" t="s">
        <v>16</v>
      </c>
      <c r="AX10" s="19">
        <v>1303619.28</v>
      </c>
      <c r="AY10" s="18">
        <f t="shared" ref="AY10:AY34" si="0">AX10/X10</f>
        <v>0.98908898330804251</v>
      </c>
    </row>
    <row r="11" spans="1:52" ht="94.9" customHeight="1" x14ac:dyDescent="0.25">
      <c r="A11" s="9" t="s">
        <v>18</v>
      </c>
      <c r="B11" s="10"/>
      <c r="C11" s="10" t="s">
        <v>14</v>
      </c>
      <c r="D11" s="10" t="s">
        <v>19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18</v>
      </c>
      <c r="X11" s="12">
        <v>5388133.0800000001</v>
      </c>
      <c r="Y11" s="12"/>
      <c r="Z11" s="12">
        <v>3520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>
        <v>4670920</v>
      </c>
      <c r="AN11" s="12"/>
      <c r="AO11" s="12">
        <v>3520</v>
      </c>
      <c r="AP11" s="12"/>
      <c r="AQ11" s="12"/>
      <c r="AR11" s="12">
        <v>4670920</v>
      </c>
      <c r="AS11" s="12"/>
      <c r="AT11" s="12">
        <v>3520</v>
      </c>
      <c r="AU11" s="12"/>
      <c r="AV11" s="12"/>
      <c r="AW11" s="9" t="s">
        <v>18</v>
      </c>
      <c r="AX11" s="19">
        <v>3541846.21</v>
      </c>
      <c r="AY11" s="18">
        <f t="shared" si="0"/>
        <v>0.65734200648214125</v>
      </c>
    </row>
    <row r="12" spans="1:52" ht="15.75" customHeight="1" x14ac:dyDescent="0.25">
      <c r="A12" s="9" t="s">
        <v>20</v>
      </c>
      <c r="B12" s="10"/>
      <c r="C12" s="10" t="s">
        <v>14</v>
      </c>
      <c r="D12" s="10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20</v>
      </c>
      <c r="X12" s="12">
        <v>10000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>
        <v>10000</v>
      </c>
      <c r="AN12" s="12"/>
      <c r="AO12" s="12"/>
      <c r="AP12" s="12"/>
      <c r="AQ12" s="12"/>
      <c r="AR12" s="12">
        <v>10000</v>
      </c>
      <c r="AS12" s="12"/>
      <c r="AT12" s="12"/>
      <c r="AU12" s="12"/>
      <c r="AV12" s="12"/>
      <c r="AW12" s="9" t="s">
        <v>20</v>
      </c>
      <c r="AX12" s="19">
        <v>0</v>
      </c>
      <c r="AY12" s="18">
        <f t="shared" si="0"/>
        <v>0</v>
      </c>
    </row>
    <row r="13" spans="1:52" ht="31.7" customHeight="1" x14ac:dyDescent="0.25">
      <c r="A13" s="9" t="s">
        <v>22</v>
      </c>
      <c r="B13" s="10"/>
      <c r="C13" s="10" t="s">
        <v>14</v>
      </c>
      <c r="D13" s="10" t="s">
        <v>23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22</v>
      </c>
      <c r="X13" s="12">
        <v>1163600</v>
      </c>
      <c r="Y13" s="12"/>
      <c r="Z13" s="12"/>
      <c r="AA13" s="12"/>
      <c r="AB13" s="12">
        <v>402410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583526.75</v>
      </c>
      <c r="AN13" s="12"/>
      <c r="AO13" s="12"/>
      <c r="AP13" s="12"/>
      <c r="AQ13" s="12">
        <v>417726.75</v>
      </c>
      <c r="AR13" s="12">
        <v>599450</v>
      </c>
      <c r="AS13" s="12"/>
      <c r="AT13" s="12"/>
      <c r="AU13" s="12"/>
      <c r="AV13" s="12">
        <v>433650</v>
      </c>
      <c r="AW13" s="9" t="s">
        <v>22</v>
      </c>
      <c r="AX13" s="19">
        <v>1021017.31</v>
      </c>
      <c r="AY13" s="18">
        <f t="shared" si="0"/>
        <v>0.8774641715366106</v>
      </c>
    </row>
    <row r="14" spans="1:52" ht="15.75" customHeight="1" x14ac:dyDescent="0.25">
      <c r="A14" s="6" t="s">
        <v>24</v>
      </c>
      <c r="B14" s="5"/>
      <c r="C14" s="5" t="s">
        <v>17</v>
      </c>
      <c r="D14" s="5" t="s">
        <v>15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6" t="s">
        <v>24</v>
      </c>
      <c r="X14" s="8">
        <v>278300</v>
      </c>
      <c r="Y14" s="8">
        <v>278300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>
        <v>281400</v>
      </c>
      <c r="AN14" s="8">
        <v>281400</v>
      </c>
      <c r="AO14" s="8"/>
      <c r="AP14" s="8"/>
      <c r="AQ14" s="8"/>
      <c r="AR14" s="8">
        <v>291500</v>
      </c>
      <c r="AS14" s="8">
        <v>291500</v>
      </c>
      <c r="AT14" s="8"/>
      <c r="AU14" s="8"/>
      <c r="AV14" s="8"/>
      <c r="AW14" s="6" t="s">
        <v>24</v>
      </c>
      <c r="AX14" s="20">
        <v>195878.05</v>
      </c>
      <c r="AY14" s="21">
        <f t="shared" si="0"/>
        <v>0.70383776500179662</v>
      </c>
    </row>
    <row r="15" spans="1:52" ht="31.7" customHeight="1" x14ac:dyDescent="0.25">
      <c r="A15" s="9" t="s">
        <v>25</v>
      </c>
      <c r="B15" s="10"/>
      <c r="C15" s="10" t="s">
        <v>17</v>
      </c>
      <c r="D15" s="10" t="s">
        <v>26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9" t="s">
        <v>25</v>
      </c>
      <c r="X15" s="12">
        <v>278300</v>
      </c>
      <c r="Y15" s="12">
        <v>278300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281400</v>
      </c>
      <c r="AN15" s="12">
        <v>281400</v>
      </c>
      <c r="AO15" s="12"/>
      <c r="AP15" s="12"/>
      <c r="AQ15" s="12"/>
      <c r="AR15" s="12">
        <v>291500</v>
      </c>
      <c r="AS15" s="12">
        <v>291500</v>
      </c>
      <c r="AT15" s="12"/>
      <c r="AU15" s="12"/>
      <c r="AV15" s="12"/>
      <c r="AW15" s="9" t="s">
        <v>25</v>
      </c>
      <c r="AX15" s="19">
        <v>195878.05</v>
      </c>
      <c r="AY15" s="18">
        <f t="shared" si="0"/>
        <v>0.70383776500179662</v>
      </c>
    </row>
    <row r="16" spans="1:52" ht="47.45" customHeight="1" x14ac:dyDescent="0.25">
      <c r="A16" s="6" t="s">
        <v>27</v>
      </c>
      <c r="B16" s="5"/>
      <c r="C16" s="5" t="s">
        <v>26</v>
      </c>
      <c r="D16" s="5" t="s">
        <v>15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6" t="s">
        <v>27</v>
      </c>
      <c r="X16" s="8">
        <v>197310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>
        <v>20000</v>
      </c>
      <c r="AN16" s="8"/>
      <c r="AO16" s="8"/>
      <c r="AP16" s="8"/>
      <c r="AQ16" s="8"/>
      <c r="AR16" s="8">
        <v>20000</v>
      </c>
      <c r="AS16" s="8"/>
      <c r="AT16" s="8"/>
      <c r="AU16" s="8"/>
      <c r="AV16" s="8"/>
      <c r="AW16" s="6" t="s">
        <v>27</v>
      </c>
      <c r="AX16" s="20">
        <v>192220</v>
      </c>
      <c r="AY16" s="21">
        <f t="shared" si="0"/>
        <v>0.97420303076377279</v>
      </c>
    </row>
    <row r="17" spans="1:51" ht="63.2" customHeight="1" x14ac:dyDescent="0.25">
      <c r="A17" s="9" t="s">
        <v>28</v>
      </c>
      <c r="B17" s="10"/>
      <c r="C17" s="10" t="s">
        <v>26</v>
      </c>
      <c r="D17" s="10" t="s">
        <v>29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9" t="s">
        <v>28</v>
      </c>
      <c r="X17" s="12">
        <v>192310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10000</v>
      </c>
      <c r="AN17" s="12"/>
      <c r="AO17" s="12"/>
      <c r="AP17" s="12"/>
      <c r="AQ17" s="12"/>
      <c r="AR17" s="12">
        <v>10000</v>
      </c>
      <c r="AS17" s="12"/>
      <c r="AT17" s="12"/>
      <c r="AU17" s="12"/>
      <c r="AV17" s="12"/>
      <c r="AW17" s="9" t="s">
        <v>28</v>
      </c>
      <c r="AX17" s="19">
        <v>192220</v>
      </c>
      <c r="AY17" s="18">
        <f t="shared" si="0"/>
        <v>0.99953200561593258</v>
      </c>
    </row>
    <row r="18" spans="1:51" ht="47.45" customHeight="1" x14ac:dyDescent="0.25">
      <c r="A18" s="9" t="s">
        <v>30</v>
      </c>
      <c r="B18" s="10"/>
      <c r="C18" s="10" t="s">
        <v>26</v>
      </c>
      <c r="D18" s="10" t="s">
        <v>31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30</v>
      </c>
      <c r="X18" s="12">
        <v>5000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>
        <v>10000</v>
      </c>
      <c r="AN18" s="12"/>
      <c r="AO18" s="12"/>
      <c r="AP18" s="12"/>
      <c r="AQ18" s="12"/>
      <c r="AR18" s="12">
        <v>10000</v>
      </c>
      <c r="AS18" s="12"/>
      <c r="AT18" s="12"/>
      <c r="AU18" s="12"/>
      <c r="AV18" s="12"/>
      <c r="AW18" s="9" t="s">
        <v>30</v>
      </c>
      <c r="AX18" s="19">
        <v>0</v>
      </c>
      <c r="AY18" s="18">
        <f t="shared" si="0"/>
        <v>0</v>
      </c>
    </row>
    <row r="19" spans="1:51" ht="15.75" customHeight="1" x14ac:dyDescent="0.25">
      <c r="A19" s="6" t="s">
        <v>32</v>
      </c>
      <c r="B19" s="5"/>
      <c r="C19" s="5" t="s">
        <v>19</v>
      </c>
      <c r="D19" s="5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6" t="s">
        <v>32</v>
      </c>
      <c r="X19" s="8">
        <v>3815272.71</v>
      </c>
      <c r="Y19" s="8"/>
      <c r="Z19" s="8">
        <v>270200</v>
      </c>
      <c r="AA19" s="8">
        <v>6900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1576050</v>
      </c>
      <c r="AN19" s="8"/>
      <c r="AO19" s="8">
        <v>270200</v>
      </c>
      <c r="AP19" s="8">
        <v>7150</v>
      </c>
      <c r="AQ19" s="8"/>
      <c r="AR19" s="8">
        <v>1652930</v>
      </c>
      <c r="AS19" s="8"/>
      <c r="AT19" s="8">
        <v>270200</v>
      </c>
      <c r="AU19" s="8">
        <v>7430</v>
      </c>
      <c r="AV19" s="8"/>
      <c r="AW19" s="6" t="s">
        <v>32</v>
      </c>
      <c r="AX19" s="20">
        <f>AX20+AX21</f>
        <v>3423537.96</v>
      </c>
      <c r="AY19" s="21">
        <f t="shared" si="0"/>
        <v>0.89732457421110534</v>
      </c>
    </row>
    <row r="20" spans="1:51" ht="31.7" customHeight="1" x14ac:dyDescent="0.25">
      <c r="A20" s="9" t="s">
        <v>33</v>
      </c>
      <c r="B20" s="10"/>
      <c r="C20" s="10" t="s">
        <v>19</v>
      </c>
      <c r="D20" s="10" t="s">
        <v>29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 t="s">
        <v>33</v>
      </c>
      <c r="X20" s="12">
        <v>3105272.71</v>
      </c>
      <c r="Y20" s="12"/>
      <c r="Z20" s="12">
        <v>270200</v>
      </c>
      <c r="AA20" s="12">
        <v>6900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v>1376050</v>
      </c>
      <c r="AN20" s="12"/>
      <c r="AO20" s="12">
        <v>270200</v>
      </c>
      <c r="AP20" s="12">
        <v>7150</v>
      </c>
      <c r="AQ20" s="12"/>
      <c r="AR20" s="12">
        <v>1452930</v>
      </c>
      <c r="AS20" s="12"/>
      <c r="AT20" s="12">
        <v>270200</v>
      </c>
      <c r="AU20" s="12">
        <v>7430</v>
      </c>
      <c r="AV20" s="12"/>
      <c r="AW20" s="9" t="s">
        <v>33</v>
      </c>
      <c r="AX20" s="19">
        <v>2899537.96</v>
      </c>
      <c r="AY20" s="18">
        <f t="shared" si="0"/>
        <v>0.93374664024275023</v>
      </c>
    </row>
    <row r="21" spans="1:51" ht="31.7" customHeight="1" x14ac:dyDescent="0.25">
      <c r="A21" s="9" t="s">
        <v>34</v>
      </c>
      <c r="B21" s="10"/>
      <c r="C21" s="10" t="s">
        <v>19</v>
      </c>
      <c r="D21" s="10" t="s">
        <v>35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34</v>
      </c>
      <c r="X21" s="12">
        <v>710000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v>200000</v>
      </c>
      <c r="AN21" s="12"/>
      <c r="AO21" s="12"/>
      <c r="AP21" s="12"/>
      <c r="AQ21" s="12"/>
      <c r="AR21" s="12">
        <v>200000</v>
      </c>
      <c r="AS21" s="12"/>
      <c r="AT21" s="12"/>
      <c r="AU21" s="12"/>
      <c r="AV21" s="12"/>
      <c r="AW21" s="9" t="s">
        <v>34</v>
      </c>
      <c r="AX21" s="19">
        <v>524000</v>
      </c>
      <c r="AY21" s="18">
        <f t="shared" si="0"/>
        <v>0.73802816901408452</v>
      </c>
    </row>
    <row r="22" spans="1:51" ht="31.7" customHeight="1" x14ac:dyDescent="0.25">
      <c r="A22" s="6" t="s">
        <v>36</v>
      </c>
      <c r="B22" s="5"/>
      <c r="C22" s="5" t="s">
        <v>37</v>
      </c>
      <c r="D22" s="5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6" t="s">
        <v>36</v>
      </c>
      <c r="X22" s="8">
        <v>20750284.09</v>
      </c>
      <c r="Y22" s="8"/>
      <c r="Z22" s="8">
        <v>16118480.689999999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4006419.19</v>
      </c>
      <c r="AN22" s="8"/>
      <c r="AO22" s="8">
        <v>681419.19</v>
      </c>
      <c r="AP22" s="8"/>
      <c r="AQ22" s="8"/>
      <c r="AR22" s="8">
        <v>3385000</v>
      </c>
      <c r="AS22" s="8"/>
      <c r="AT22" s="8"/>
      <c r="AU22" s="8"/>
      <c r="AV22" s="8"/>
      <c r="AW22" s="6" t="s">
        <v>36</v>
      </c>
      <c r="AX22" s="20">
        <f>AX23+AX24+AX25</f>
        <v>3930681.68</v>
      </c>
      <c r="AY22" s="21">
        <f t="shared" si="0"/>
        <v>0.18942784893698292</v>
      </c>
    </row>
    <row r="23" spans="1:51" ht="15.75" customHeight="1" x14ac:dyDescent="0.25">
      <c r="A23" s="9" t="s">
        <v>38</v>
      </c>
      <c r="B23" s="10"/>
      <c r="C23" s="10" t="s">
        <v>37</v>
      </c>
      <c r="D23" s="10" t="s">
        <v>14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9" t="s">
        <v>38</v>
      </c>
      <c r="X23" s="12">
        <v>16000329.039999999</v>
      </c>
      <c r="Y23" s="12"/>
      <c r="Z23" s="12">
        <v>14623014.689999999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1127419.19</v>
      </c>
      <c r="AN23" s="12"/>
      <c r="AO23" s="12">
        <v>681419.19</v>
      </c>
      <c r="AP23" s="12"/>
      <c r="AQ23" s="12"/>
      <c r="AR23" s="12">
        <v>446000</v>
      </c>
      <c r="AS23" s="12"/>
      <c r="AT23" s="12"/>
      <c r="AU23" s="12"/>
      <c r="AV23" s="12"/>
      <c r="AW23" s="9" t="s">
        <v>38</v>
      </c>
      <c r="AX23" s="19">
        <v>304009.64</v>
      </c>
      <c r="AY23" s="18">
        <f t="shared" si="0"/>
        <v>1.9000211760645144E-2</v>
      </c>
    </row>
    <row r="24" spans="1:51" ht="15.75" customHeight="1" x14ac:dyDescent="0.25">
      <c r="A24" s="9" t="s">
        <v>39</v>
      </c>
      <c r="B24" s="10"/>
      <c r="C24" s="10" t="s">
        <v>37</v>
      </c>
      <c r="D24" s="10" t="s">
        <v>17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39</v>
      </c>
      <c r="X24" s="12">
        <v>104500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122000</v>
      </c>
      <c r="AN24" s="12"/>
      <c r="AO24" s="12"/>
      <c r="AP24" s="12"/>
      <c r="AQ24" s="12"/>
      <c r="AR24" s="12">
        <v>132000</v>
      </c>
      <c r="AS24" s="12"/>
      <c r="AT24" s="12"/>
      <c r="AU24" s="12"/>
      <c r="AV24" s="12"/>
      <c r="AW24" s="9" t="s">
        <v>39</v>
      </c>
      <c r="AX24" s="19">
        <v>87580</v>
      </c>
      <c r="AY24" s="18">
        <f t="shared" si="0"/>
        <v>0.83808612440191388</v>
      </c>
    </row>
    <row r="25" spans="1:51" ht="15.75" customHeight="1" x14ac:dyDescent="0.25">
      <c r="A25" s="9" t="s">
        <v>40</v>
      </c>
      <c r="B25" s="10"/>
      <c r="C25" s="10" t="s">
        <v>37</v>
      </c>
      <c r="D25" s="10" t="s">
        <v>26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40</v>
      </c>
      <c r="X25" s="12">
        <v>4645455.05</v>
      </c>
      <c r="Y25" s="12"/>
      <c r="Z25" s="12">
        <v>1495466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>
        <v>2757000</v>
      </c>
      <c r="AN25" s="12"/>
      <c r="AO25" s="12"/>
      <c r="AP25" s="12"/>
      <c r="AQ25" s="12"/>
      <c r="AR25" s="12">
        <v>2807000</v>
      </c>
      <c r="AS25" s="12"/>
      <c r="AT25" s="12"/>
      <c r="AU25" s="12"/>
      <c r="AV25" s="12"/>
      <c r="AW25" s="9" t="s">
        <v>40</v>
      </c>
      <c r="AX25" s="19">
        <v>3539092.04</v>
      </c>
      <c r="AY25" s="18">
        <f t="shared" si="0"/>
        <v>0.76183969103306681</v>
      </c>
    </row>
    <row r="26" spans="1:51" ht="15.75" customHeight="1" x14ac:dyDescent="0.25">
      <c r="A26" s="6" t="s">
        <v>41</v>
      </c>
      <c r="B26" s="5"/>
      <c r="C26" s="5" t="s">
        <v>42</v>
      </c>
      <c r="D26" s="5" t="s">
        <v>15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6" t="s">
        <v>41</v>
      </c>
      <c r="X26" s="8">
        <v>29706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5000</v>
      </c>
      <c r="AN26" s="8"/>
      <c r="AO26" s="8"/>
      <c r="AP26" s="8"/>
      <c r="AQ26" s="8"/>
      <c r="AR26" s="8">
        <v>5000</v>
      </c>
      <c r="AS26" s="8"/>
      <c r="AT26" s="8"/>
      <c r="AU26" s="8"/>
      <c r="AV26" s="8"/>
      <c r="AW26" s="6" t="s">
        <v>41</v>
      </c>
      <c r="AX26" s="20">
        <v>29706</v>
      </c>
      <c r="AY26" s="21">
        <f t="shared" si="0"/>
        <v>1</v>
      </c>
    </row>
    <row r="27" spans="1:51" ht="15.75" customHeight="1" x14ac:dyDescent="0.25">
      <c r="A27" s="9" t="s">
        <v>43</v>
      </c>
      <c r="B27" s="10"/>
      <c r="C27" s="10" t="s">
        <v>42</v>
      </c>
      <c r="D27" s="10" t="s">
        <v>42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43</v>
      </c>
      <c r="X27" s="12">
        <v>29706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5000</v>
      </c>
      <c r="AN27" s="12"/>
      <c r="AO27" s="12"/>
      <c r="AP27" s="12"/>
      <c r="AQ27" s="12"/>
      <c r="AR27" s="12">
        <v>5000</v>
      </c>
      <c r="AS27" s="12"/>
      <c r="AT27" s="12"/>
      <c r="AU27" s="12"/>
      <c r="AV27" s="12"/>
      <c r="AW27" s="9" t="s">
        <v>43</v>
      </c>
      <c r="AX27" s="19">
        <v>29706</v>
      </c>
      <c r="AY27" s="18">
        <f t="shared" si="0"/>
        <v>1</v>
      </c>
    </row>
    <row r="28" spans="1:51" ht="15.75" customHeight="1" x14ac:dyDescent="0.25">
      <c r="A28" s="6" t="s">
        <v>44</v>
      </c>
      <c r="B28" s="5"/>
      <c r="C28" s="5" t="s">
        <v>45</v>
      </c>
      <c r="D28" s="5" t="s">
        <v>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7"/>
      <c r="W28" s="6" t="s">
        <v>44</v>
      </c>
      <c r="X28" s="8">
        <v>6394717</v>
      </c>
      <c r="Y28" s="8"/>
      <c r="Z28" s="8">
        <v>920200</v>
      </c>
      <c r="AA28" s="8">
        <v>48888.71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6307310.71</v>
      </c>
      <c r="AN28" s="8"/>
      <c r="AO28" s="8">
        <v>920200</v>
      </c>
      <c r="AP28" s="8">
        <v>48888.71</v>
      </c>
      <c r="AQ28" s="8"/>
      <c r="AR28" s="8">
        <v>6327310.71</v>
      </c>
      <c r="AS28" s="8"/>
      <c r="AT28" s="8">
        <v>920200</v>
      </c>
      <c r="AU28" s="8">
        <v>48888.71</v>
      </c>
      <c r="AV28" s="8"/>
      <c r="AW28" s="6" t="s">
        <v>44</v>
      </c>
      <c r="AX28" s="20">
        <v>3847256.32</v>
      </c>
      <c r="AY28" s="21">
        <f t="shared" si="0"/>
        <v>0.60163042711663395</v>
      </c>
    </row>
    <row r="29" spans="1:51" ht="15.75" customHeight="1" x14ac:dyDescent="0.25">
      <c r="A29" s="9" t="s">
        <v>46</v>
      </c>
      <c r="B29" s="10"/>
      <c r="C29" s="10" t="s">
        <v>45</v>
      </c>
      <c r="D29" s="10" t="s">
        <v>14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46</v>
      </c>
      <c r="X29" s="12">
        <v>6394717</v>
      </c>
      <c r="Y29" s="12"/>
      <c r="Z29" s="12">
        <v>920200</v>
      </c>
      <c r="AA29" s="12">
        <v>48888.71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>
        <v>6307310.71</v>
      </c>
      <c r="AN29" s="12"/>
      <c r="AO29" s="12">
        <v>920200</v>
      </c>
      <c r="AP29" s="12">
        <v>48888.71</v>
      </c>
      <c r="AQ29" s="12"/>
      <c r="AR29" s="12">
        <v>6327310.71</v>
      </c>
      <c r="AS29" s="12"/>
      <c r="AT29" s="12">
        <v>920200</v>
      </c>
      <c r="AU29" s="12">
        <v>48888.71</v>
      </c>
      <c r="AV29" s="12"/>
      <c r="AW29" s="9" t="s">
        <v>46</v>
      </c>
      <c r="AX29" s="19">
        <v>3847256.32</v>
      </c>
      <c r="AY29" s="18">
        <f t="shared" si="0"/>
        <v>0.60163042711663395</v>
      </c>
    </row>
    <row r="30" spans="1:51" ht="15.75" customHeight="1" x14ac:dyDescent="0.25">
      <c r="A30" s="6" t="s">
        <v>47</v>
      </c>
      <c r="B30" s="5"/>
      <c r="C30" s="5" t="s">
        <v>48</v>
      </c>
      <c r="D30" s="5" t="s">
        <v>15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6" t="s">
        <v>47</v>
      </c>
      <c r="X30" s="8">
        <v>767000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798000</v>
      </c>
      <c r="AN30" s="8"/>
      <c r="AO30" s="8"/>
      <c r="AP30" s="8"/>
      <c r="AQ30" s="8"/>
      <c r="AR30" s="8">
        <v>798000</v>
      </c>
      <c r="AS30" s="8"/>
      <c r="AT30" s="8"/>
      <c r="AU30" s="8"/>
      <c r="AV30" s="8"/>
      <c r="AW30" s="6" t="s">
        <v>47</v>
      </c>
      <c r="AX30" s="20">
        <v>510992</v>
      </c>
      <c r="AY30" s="21">
        <f t="shared" si="0"/>
        <v>0.66622164276401563</v>
      </c>
    </row>
    <row r="31" spans="1:51" ht="15.75" customHeight="1" x14ac:dyDescent="0.25">
      <c r="A31" s="9" t="s">
        <v>49</v>
      </c>
      <c r="B31" s="10"/>
      <c r="C31" s="10" t="s">
        <v>48</v>
      </c>
      <c r="D31" s="10" t="s">
        <v>14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49</v>
      </c>
      <c r="X31" s="12">
        <v>767000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768000</v>
      </c>
      <c r="AN31" s="12"/>
      <c r="AO31" s="12"/>
      <c r="AP31" s="12"/>
      <c r="AQ31" s="12"/>
      <c r="AR31" s="12">
        <v>768000</v>
      </c>
      <c r="AS31" s="12"/>
      <c r="AT31" s="12"/>
      <c r="AU31" s="12"/>
      <c r="AV31" s="12"/>
      <c r="AW31" s="9" t="s">
        <v>49</v>
      </c>
      <c r="AX31" s="19">
        <v>510992</v>
      </c>
      <c r="AY31" s="18">
        <f t="shared" si="0"/>
        <v>0.66622164276401563</v>
      </c>
    </row>
    <row r="32" spans="1:51" ht="15.75" customHeight="1" x14ac:dyDescent="0.25">
      <c r="A32" s="6" t="s">
        <v>50</v>
      </c>
      <c r="B32" s="5"/>
      <c r="C32" s="5" t="s">
        <v>21</v>
      </c>
      <c r="D32" s="5" t="s">
        <v>15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"/>
      <c r="W32" s="6" t="s">
        <v>50</v>
      </c>
      <c r="X32" s="8">
        <v>10000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10000</v>
      </c>
      <c r="AN32" s="8"/>
      <c r="AO32" s="8"/>
      <c r="AP32" s="8"/>
      <c r="AQ32" s="8"/>
      <c r="AR32" s="8">
        <v>10000</v>
      </c>
      <c r="AS32" s="8"/>
      <c r="AT32" s="8"/>
      <c r="AU32" s="8"/>
      <c r="AV32" s="8"/>
      <c r="AW32" s="6" t="s">
        <v>50</v>
      </c>
      <c r="AX32" s="20">
        <v>3600</v>
      </c>
      <c r="AY32" s="21">
        <f t="shared" si="0"/>
        <v>0.36</v>
      </c>
    </row>
    <row r="33" spans="1:51" ht="15.75" customHeight="1" x14ac:dyDescent="0.25">
      <c r="A33" s="9" t="s">
        <v>51</v>
      </c>
      <c r="B33" s="10"/>
      <c r="C33" s="10" t="s">
        <v>21</v>
      </c>
      <c r="D33" s="10" t="s">
        <v>14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51</v>
      </c>
      <c r="X33" s="12">
        <v>10000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10000</v>
      </c>
      <c r="AN33" s="12"/>
      <c r="AO33" s="12"/>
      <c r="AP33" s="12"/>
      <c r="AQ33" s="12"/>
      <c r="AR33" s="12">
        <v>10000</v>
      </c>
      <c r="AS33" s="12"/>
      <c r="AT33" s="12"/>
      <c r="AU33" s="12"/>
      <c r="AV33" s="12"/>
      <c r="AW33" s="9" t="s">
        <v>51</v>
      </c>
      <c r="AX33" s="19">
        <v>3600</v>
      </c>
      <c r="AY33" s="18">
        <f t="shared" si="0"/>
        <v>0.36</v>
      </c>
    </row>
    <row r="34" spans="1:51" ht="15.75" customHeight="1" x14ac:dyDescent="0.25">
      <c r="A34" s="13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  <c r="W34" s="13" t="s">
        <v>52</v>
      </c>
      <c r="X34" s="8">
        <v>40122322.880000003</v>
      </c>
      <c r="Y34" s="8">
        <v>278300</v>
      </c>
      <c r="Z34" s="8">
        <v>17312400.690000001</v>
      </c>
      <c r="AA34" s="8">
        <v>55788.71</v>
      </c>
      <c r="AB34" s="8">
        <v>402410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v>20276212.550000001</v>
      </c>
      <c r="AN34" s="8">
        <v>281400</v>
      </c>
      <c r="AO34" s="8">
        <v>1875339.19</v>
      </c>
      <c r="AP34" s="8">
        <v>56038.71</v>
      </c>
      <c r="AQ34" s="8">
        <v>417726.75</v>
      </c>
      <c r="AR34" s="8">
        <v>20262130.309999999</v>
      </c>
      <c r="AS34" s="8">
        <v>291500</v>
      </c>
      <c r="AT34" s="8">
        <v>1193920</v>
      </c>
      <c r="AU34" s="8">
        <v>56318.71</v>
      </c>
      <c r="AV34" s="8">
        <v>433650</v>
      </c>
      <c r="AW34" s="13" t="s">
        <v>52</v>
      </c>
      <c r="AX34" s="20">
        <f>AX32+AX30+AX28+AX26+AX22+AX19+AX14+AX9+AX16</f>
        <v>18000354.810000002</v>
      </c>
      <c r="AY34" s="21">
        <f t="shared" si="0"/>
        <v>0.44863690628871189</v>
      </c>
    </row>
    <row r="35" spans="1:51" ht="15" x14ac:dyDescent="0.25"/>
  </sheetData>
  <mergeCells count="41">
    <mergeCell ref="AX1:AY1"/>
    <mergeCell ref="AX2:AY2"/>
    <mergeCell ref="X3:AY3"/>
    <mergeCell ref="AX6:AX7"/>
    <mergeCell ref="AY6:AY7"/>
    <mergeCell ref="AA6:AA7"/>
    <mergeCell ref="Z6:Z7"/>
    <mergeCell ref="Y6:Y7"/>
    <mergeCell ref="AD6:AD7"/>
    <mergeCell ref="AW6:AW7"/>
    <mergeCell ref="AC6:AC7"/>
    <mergeCell ref="AF6:AF7"/>
    <mergeCell ref="AG6:AG7"/>
    <mergeCell ref="AH6:AH7"/>
    <mergeCell ref="U6:U7"/>
    <mergeCell ref="A6:A7"/>
    <mergeCell ref="W6:W7"/>
    <mergeCell ref="X6:X7"/>
    <mergeCell ref="AS6:AS7"/>
    <mergeCell ref="AN6:AN7"/>
    <mergeCell ref="AK6:AK7"/>
    <mergeCell ref="AI6:AI7"/>
    <mergeCell ref="AE6:AE7"/>
    <mergeCell ref="D6:D7"/>
    <mergeCell ref="C6:C7"/>
    <mergeCell ref="AO6:AO7"/>
    <mergeCell ref="AM6:AM7"/>
    <mergeCell ref="AV6:AV7"/>
    <mergeCell ref="AQ6:AQ7"/>
    <mergeCell ref="AR6:AR7"/>
    <mergeCell ref="B6:B7"/>
    <mergeCell ref="AJ6:AJ7"/>
    <mergeCell ref="AB6:AB7"/>
    <mergeCell ref="V6:V7"/>
    <mergeCell ref="T6:T7"/>
    <mergeCell ref="E6:S7"/>
    <mergeCell ref="A4:AY4"/>
    <mergeCell ref="AL6:AL7"/>
    <mergeCell ref="AP6:AP7"/>
    <mergeCell ref="AU6:AU7"/>
    <mergeCell ref="AT6:AT7"/>
  </mergeCells>
  <pageMargins left="0.78740157480314965" right="0.39370078740157483" top="0.59055118110236227" bottom="0.59055118110236227" header="0.39370078740157483" footer="0.3937007874015748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rep:2.48.0.174</dc:description>
  <cp:lastModifiedBy>User Windows</cp:lastModifiedBy>
  <cp:lastPrinted>2019-08-29T07:44:33Z</cp:lastPrinted>
  <dcterms:created xsi:type="dcterms:W3CDTF">2019-08-28T11:16:35Z</dcterms:created>
  <dcterms:modified xsi:type="dcterms:W3CDTF">2019-11-07T04:29:34Z</dcterms:modified>
</cp:coreProperties>
</file>