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320" windowHeight="9972"/>
  </bookViews>
  <sheets>
    <sheet name="План мероприятий" sheetId="1" r:id="rId1"/>
    <sheet name="Лист3" sheetId="3" r:id="rId2"/>
  </sheets>
  <calcPr calcId="125725"/>
</workbook>
</file>

<file path=xl/calcChain.xml><?xml version="1.0" encoding="utf-8"?>
<calcChain xmlns="http://schemas.openxmlformats.org/spreadsheetml/2006/main">
  <c r="H14" i="1"/>
  <c r="D42"/>
  <c r="D41"/>
  <c r="D40"/>
  <c r="H39"/>
  <c r="D69"/>
  <c r="D68"/>
  <c r="D67"/>
  <c r="D71"/>
  <c r="D72"/>
  <c r="D14"/>
  <c r="G14"/>
  <c r="D39" l="1"/>
  <c r="F13"/>
  <c r="E13"/>
  <c r="E12"/>
  <c r="E11"/>
  <c r="D36"/>
  <c r="H21"/>
  <c r="G21"/>
  <c r="F21"/>
  <c r="D23"/>
  <c r="D24"/>
  <c r="H26"/>
  <c r="D79"/>
  <c r="D78"/>
  <c r="G51"/>
  <c r="F51"/>
  <c r="E51"/>
  <c r="H51"/>
  <c r="E28"/>
  <c r="E27"/>
  <c r="E26"/>
  <c r="F28"/>
  <c r="F27"/>
  <c r="F26"/>
  <c r="H27"/>
  <c r="H28"/>
  <c r="H47"/>
  <c r="H17"/>
  <c r="G17"/>
  <c r="F17"/>
  <c r="E17"/>
  <c r="G28"/>
  <c r="G27"/>
  <c r="G26"/>
  <c r="H80"/>
  <c r="D80" s="1"/>
  <c r="D83"/>
  <c r="D82"/>
  <c r="D81"/>
  <c r="D31"/>
  <c r="D44"/>
  <c r="H43"/>
  <c r="H76"/>
  <c r="D77"/>
  <c r="D66"/>
  <c r="D65"/>
  <c r="D64"/>
  <c r="D73"/>
  <c r="D62"/>
  <c r="D63"/>
  <c r="D61"/>
  <c r="D60"/>
  <c r="D59"/>
  <c r="D58"/>
  <c r="D57"/>
  <c r="D56"/>
  <c r="D55"/>
  <c r="D53"/>
  <c r="D54"/>
  <c r="D52"/>
  <c r="D46"/>
  <c r="D45"/>
  <c r="H29"/>
  <c r="D35"/>
  <c r="D28" s="1"/>
  <c r="D34"/>
  <c r="D27" s="1"/>
  <c r="D33"/>
  <c r="D20"/>
  <c r="D19"/>
  <c r="D18"/>
  <c r="D32"/>
  <c r="D30"/>
  <c r="D26" l="1"/>
  <c r="D51"/>
  <c r="D43"/>
  <c r="H16"/>
  <c r="F16"/>
  <c r="G16"/>
  <c r="E29"/>
  <c r="E25" s="1"/>
  <c r="E14" s="1"/>
  <c r="E16"/>
  <c r="E15" s="1"/>
  <c r="G15"/>
  <c r="D76"/>
  <c r="F29"/>
  <c r="F25" s="1"/>
  <c r="F14" s="1"/>
  <c r="H25"/>
  <c r="G29"/>
  <c r="G25" s="1"/>
  <c r="D21"/>
  <c r="D17"/>
  <c r="D47"/>
  <c r="F15"/>
  <c r="H15"/>
  <c r="E88" l="1"/>
  <c r="D29"/>
  <c r="D25" s="1"/>
  <c r="D16"/>
  <c r="D15" s="1"/>
  <c r="F88"/>
  <c r="G88"/>
</calcChain>
</file>

<file path=xl/sharedStrings.xml><?xml version="1.0" encoding="utf-8"?>
<sst xmlns="http://schemas.openxmlformats.org/spreadsheetml/2006/main" count="67" uniqueCount="48">
  <si>
    <t>Оценка расходов (тыс. руб., в ценах соответствующих лет)</t>
  </si>
  <si>
    <t>Всего</t>
  </si>
  <si>
    <t xml:space="preserve">Местный бюджет </t>
  </si>
  <si>
    <t xml:space="preserve">Наименование муниципальной программы/структурного элемента </t>
  </si>
  <si>
    <t>Годы реализации</t>
  </si>
  <si>
    <t>Федеральный бюджет</t>
  </si>
  <si>
    <t>Областной бюджет</t>
  </si>
  <si>
    <t>Прочие источники</t>
  </si>
  <si>
    <t xml:space="preserve">Районный бюджет </t>
  </si>
  <si>
    <t>ПРОЕКТНАЯ ЧАСТЬ</t>
  </si>
  <si>
    <t>Ответственный исполнитель, соисполнитель, участник</t>
  </si>
  <si>
    <t>Мероприятия, направленные на достижение целей проектов</t>
  </si>
  <si>
    <t>Мероприятия, направленные на достижение цели федерального проекта "Благоустройство сельских территорий"</t>
  </si>
  <si>
    <t>Расходы на реализацию комплекса мероприятий по борьбе с борщевиком Сосновского на территориях муниципальных образований Ленинградской области (S4310)</t>
  </si>
  <si>
    <t>ПРОЦЕССНАЯ ЧАСТЬ</t>
  </si>
  <si>
    <t>Комплекс процессных мероприятий «Строительство, капитальный ремонт, ремонт и содержание автомобильных дорог общего пользования»</t>
  </si>
  <si>
    <t>Мероприятия по текущему ремонтиу дорог общего пользования муниципального  значения и сооружений на них</t>
  </si>
  <si>
    <t>Мероприятия по содержанию дорог  общего пользования муниципального значения и сооружений на них</t>
  </si>
  <si>
    <t>Мероприятия по реализации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(S4770)</t>
  </si>
  <si>
    <t>Комплекс процессных мероприятий «Мероприятия в области жилищного хозяйства муниципального образования»</t>
  </si>
  <si>
    <t>Мероприятия в области жилищного хозяйства муниципального образования</t>
  </si>
  <si>
    <t>Комплекс процессных мероприятий «Мероприятия по повышению благоустроенности муниципального образования»</t>
  </si>
  <si>
    <t>Мероприятия по организации и содержанию уличного освещения населенных пунктов муниципального образования</t>
  </si>
  <si>
    <t>Мероприятия по озеленению территории муниципального образования</t>
  </si>
  <si>
    <t>Мероприятия по организации сбора и вывоза бытовых отходов и мусора на территории населенных пунктов муниципального образования</t>
  </si>
  <si>
    <t>Мероприятия по организации и содержанию мест захоронения муниципального образования</t>
  </si>
  <si>
    <t xml:space="preserve"> Мероприятия по организации  благоустройства территории</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</si>
  <si>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(S4660)</t>
  </si>
  <si>
    <t>Комплекс процессных мероприятий "Мероприятия по предупреждению чрезвычайных ситуаций и подготовке населения к действиям в чрезвычайных ситуациях"</t>
  </si>
  <si>
    <t>Мероприятия по предупреждению и ликвидации последствий чрезвычайных ситуаций и стихийных бедствий на территории муниципального образования</t>
  </si>
  <si>
    <t>Комплекс процессных мероприятий "Обеспечение первичных мер пожарной безопасности в границах населенных пунктов муниципального образования"</t>
  </si>
  <si>
    <t>Мероприятия по обеспечению первичных мер пожарной безопасности в границах населенных пунктов поселения</t>
  </si>
  <si>
    <t>Итого проектная и процессная часть</t>
  </si>
  <si>
    <t>План реализации муниципальной программы "Комплексное развитие территории Клопицкого  сельского поселения Волосовского муниципального района Ленинградской области</t>
  </si>
  <si>
    <t>Администрация Клопицкого сельского поселения</t>
  </si>
  <si>
    <t>Комплекс процессных мероприятий «Мероприятия в области коммунального хозяйства муниципального образования»</t>
  </si>
  <si>
    <t>Мероприятия в области коммунального хозяйства муниципального образования</t>
  </si>
  <si>
    <t>Муниципальная программа "Комплексное развитие территории Клопицкого сельского поселения Волосовского муницирпального района Ленинградской области"</t>
  </si>
  <si>
    <t>Комплекс процессных мероприятий "Развитие малого, среднего предпринимательства и потребительского рынка муниципального образования Клопицкое сельское поселение"</t>
  </si>
  <si>
    <t>Ведение перечня муниципального имущества, предназначенного для предоставление во владение (пользование) на долгосрочной основе субъектам малого и среднего предпринимательства</t>
  </si>
  <si>
    <t>Мероприятия, направленные на достижение цели федерального проекта "Комплексная система обращения с твердыми коммунальными отходами"</t>
  </si>
  <si>
    <t>Расходы по созданию мест (площадок) накопления твердых коммунальных отходов (S4790)</t>
  </si>
  <si>
    <t>2023-2025</t>
  </si>
  <si>
    <t xml:space="preserve"> </t>
  </si>
  <si>
    <t xml:space="preserve">Приложение №3
к муниципальной программе 
Клопицкого сельского  поселения Волосовского муниципального района Ленинградской области 
«Комплексное развитие Клопицкого сельского поселения Волосовского муниципального района Ленинградской области»,  утвержденной постановлением
 администрации муниципального образования Клопицкое сельское поселение Волосовского муниципального района Ленинградской области
от 03 мая  2023г. № 183
</t>
  </si>
  <si>
    <t>Комплекс процессных мероприятий "Строительство (приобретение), реконструкция и капитальный, текущий ремонт объектов муниципальной собственности"</t>
  </si>
  <si>
    <t>Газификация населенных пунктов муниципального образования</t>
  </si>
  <si>
    <t>167,92</t>
  </si>
</sst>
</file>

<file path=xl/styles.xml><?xml version="1.0" encoding="utf-8"?>
<styleSheet xmlns="http://schemas.openxmlformats.org/spreadsheetml/2006/main">
  <fonts count="13">
    <font>
      <sz val="11"/>
      <color theme="1"/>
      <name val="Calibri"/>
      <family val="2"/>
      <charset val="204"/>
      <scheme val="minor"/>
    </font>
    <font>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Calibri"/>
      <family val="2"/>
      <charset val="204"/>
    </font>
    <font>
      <b/>
      <sz val="11"/>
      <color indexed="8"/>
      <name val="Times New Roman"/>
      <family val="1"/>
      <charset val="204"/>
    </font>
    <font>
      <b/>
      <sz val="11"/>
      <color theme="1"/>
      <name val="Calibri"/>
      <family val="2"/>
      <charset val="204"/>
      <scheme val="minor"/>
    </font>
    <font>
      <b/>
      <sz val="11"/>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sz val="10"/>
      <color theme="1"/>
      <name val="Calibri"/>
      <family val="2"/>
      <charset val="204"/>
      <scheme val="minor"/>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4">
    <xf numFmtId="0" fontId="0" fillId="0" borderId="0" xfId="0"/>
    <xf numFmtId="0" fontId="1" fillId="0" borderId="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horizontal="left"/>
    </xf>
    <xf numFmtId="4" fontId="1"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4" fontId="2" fillId="0" borderId="6"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7" fillId="3" borderId="1" xfId="0" applyFont="1" applyFill="1" applyBorder="1" applyAlignment="1">
      <alignment vertical="center" wrapText="1"/>
    </xf>
    <xf numFmtId="4" fontId="3" fillId="0" borderId="6"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4" fontId="5" fillId="3" borderId="1" xfId="0" applyNumberFormat="1" applyFont="1" applyFill="1" applyBorder="1" applyAlignment="1">
      <alignment horizontal="center" vertical="center" wrapText="1"/>
    </xf>
    <xf numFmtId="0" fontId="1" fillId="0" borderId="0" xfId="0" applyFont="1" applyBorder="1" applyAlignment="1">
      <alignment horizontal="right" vertical="center" wrapText="1"/>
    </xf>
    <xf numFmtId="0" fontId="10" fillId="0" borderId="6"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2" borderId="6" xfId="0" applyFont="1" applyFill="1" applyBorder="1" applyAlignment="1">
      <alignment vertical="center" wrapText="1"/>
    </xf>
    <xf numFmtId="4" fontId="1" fillId="0" borderId="6" xfId="0" applyNumberFormat="1" applyFont="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6"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2" fillId="0" borderId="8" xfId="0" applyFont="1" applyBorder="1" applyAlignment="1">
      <alignment horizontal="left" vertical="center" wrapText="1"/>
    </xf>
    <xf numFmtId="0" fontId="0" fillId="0" borderId="10" xfId="0" applyBorder="1" applyAlignment="1">
      <alignment vertical="center" wrapText="1"/>
    </xf>
    <xf numFmtId="0" fontId="0" fillId="0" borderId="9" xfId="0" applyBorder="1" applyAlignment="1">
      <alignment vertical="center" wrapText="1"/>
    </xf>
    <xf numFmtId="0" fontId="9" fillId="2" borderId="8" xfId="0" applyFont="1" applyFill="1" applyBorder="1" applyAlignment="1">
      <alignment horizontal="left" vertical="center" wrapText="1"/>
    </xf>
    <xf numFmtId="0" fontId="11" fillId="2" borderId="9"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 fillId="2" borderId="1" xfId="0" applyFont="1" applyFill="1" applyBorder="1" applyAlignment="1">
      <alignment horizontal="left" vertical="center" wrapText="1"/>
    </xf>
    <xf numFmtId="0" fontId="12" fillId="0" borderId="0" xfId="0" applyFont="1" applyBorder="1" applyAlignment="1">
      <alignment horizontal="righ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1" fillId="0" borderId="1" xfId="0" applyFont="1" applyBorder="1" applyAlignment="1">
      <alignment horizontal="left" vertical="center" wrapText="1"/>
    </xf>
    <xf numFmtId="0" fontId="7" fillId="3" borderId="5" xfId="0" applyFont="1" applyFill="1" applyBorder="1" applyAlignment="1">
      <alignment horizontal="left" vertical="center" wrapText="1"/>
    </xf>
    <xf numFmtId="0" fontId="0" fillId="0" borderId="7" xfId="0" applyBorder="1" applyAlignment="1">
      <alignment vertical="center" wrapText="1"/>
    </xf>
    <xf numFmtId="0" fontId="0" fillId="0" borderId="6" xfId="0" applyBorder="1" applyAlignment="1">
      <alignment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5" xfId="0" applyFont="1" applyBorder="1" applyAlignment="1">
      <alignment horizontal="lef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2"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2" fillId="0" borderId="6" xfId="0" applyFont="1" applyBorder="1" applyAlignment="1">
      <alignment horizontal="left" vertical="center" wrapText="1"/>
    </xf>
    <xf numFmtId="0" fontId="5" fillId="3" borderId="5"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5" fillId="3" borderId="5" xfId="0" applyFont="1" applyFill="1" applyBorder="1" applyAlignment="1">
      <alignment horizontal="left" vertical="center" wrapText="1"/>
    </xf>
    <xf numFmtId="0" fontId="0" fillId="3" borderId="7" xfId="0" applyFill="1" applyBorder="1" applyAlignment="1">
      <alignment vertical="center" wrapText="1"/>
    </xf>
    <xf numFmtId="0" fontId="0" fillId="3" borderId="6" xfId="0" applyFill="1" applyBorder="1" applyAlignment="1">
      <alignment vertical="center" wrapText="1"/>
    </xf>
    <xf numFmtId="0" fontId="0" fillId="0" borderId="7" xfId="0" applyBorder="1" applyAlignment="1">
      <alignment horizontal="left" vertical="center" wrapText="1"/>
    </xf>
    <xf numFmtId="49" fontId="0" fillId="0" borderId="1" xfId="0" applyNumberForma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8"/>
  <sheetViews>
    <sheetView tabSelected="1" workbookViewId="0">
      <selection activeCell="H34" sqref="H34"/>
    </sheetView>
  </sheetViews>
  <sheetFormatPr defaultRowHeight="14.4"/>
  <cols>
    <col min="1" max="1" width="39.6640625" style="6" customWidth="1"/>
    <col min="2" max="2" width="18" style="6" customWidth="1"/>
    <col min="3" max="3" width="12" customWidth="1"/>
    <col min="4" max="4" width="15.5546875" customWidth="1"/>
    <col min="5" max="5" width="18" customWidth="1"/>
    <col min="6" max="6" width="19.109375" customWidth="1"/>
    <col min="7" max="7" width="18.109375" customWidth="1"/>
    <col min="8" max="9" width="17.5546875" customWidth="1"/>
    <col min="10" max="10" width="9.109375" style="3"/>
  </cols>
  <sheetData>
    <row r="1" spans="1:10" ht="134.25" customHeight="1">
      <c r="A1" s="25"/>
      <c r="B1" s="25"/>
      <c r="C1" s="25"/>
      <c r="D1" s="25"/>
      <c r="E1" s="49" t="s">
        <v>44</v>
      </c>
      <c r="F1" s="49"/>
      <c r="G1" s="49"/>
      <c r="H1" s="49"/>
      <c r="I1" s="49"/>
      <c r="J1" s="2"/>
    </row>
    <row r="2" spans="1:10" ht="32.25" customHeight="1">
      <c r="A2" s="56" t="s">
        <v>33</v>
      </c>
      <c r="B2" s="56"/>
      <c r="C2" s="56"/>
      <c r="D2" s="56"/>
      <c r="E2" s="56"/>
      <c r="F2" s="56"/>
      <c r="G2" s="56"/>
      <c r="H2" s="56"/>
      <c r="I2" s="56"/>
      <c r="J2" s="2"/>
    </row>
    <row r="3" spans="1:10">
      <c r="A3" s="5"/>
      <c r="B3" s="5"/>
      <c r="C3" s="4"/>
      <c r="D3" s="4"/>
      <c r="E3" s="4"/>
      <c r="F3" s="4"/>
      <c r="G3" s="4"/>
      <c r="H3" s="4"/>
      <c r="I3" s="4"/>
      <c r="J3" s="2"/>
    </row>
    <row r="4" spans="1:10" ht="15" customHeight="1">
      <c r="A4" s="57" t="s">
        <v>3</v>
      </c>
      <c r="B4" s="57" t="s">
        <v>10</v>
      </c>
      <c r="C4" s="57" t="s">
        <v>4</v>
      </c>
      <c r="D4" s="57" t="s">
        <v>0</v>
      </c>
      <c r="E4" s="57"/>
      <c r="F4" s="57"/>
      <c r="G4" s="57"/>
      <c r="H4" s="57"/>
      <c r="I4" s="57"/>
      <c r="J4" s="2"/>
    </row>
    <row r="5" spans="1:10" ht="6" customHeight="1">
      <c r="A5" s="57"/>
      <c r="B5" s="57"/>
      <c r="C5" s="57"/>
      <c r="D5" s="57" t="s">
        <v>1</v>
      </c>
      <c r="E5" s="57" t="s">
        <v>5</v>
      </c>
      <c r="F5" s="57" t="s">
        <v>6</v>
      </c>
      <c r="G5" s="57" t="s">
        <v>8</v>
      </c>
      <c r="H5" s="57" t="s">
        <v>2</v>
      </c>
      <c r="I5" s="57" t="s">
        <v>7</v>
      </c>
      <c r="J5" s="2"/>
    </row>
    <row r="6" spans="1:10" ht="5.25" customHeight="1">
      <c r="A6" s="57"/>
      <c r="B6" s="57"/>
      <c r="C6" s="57"/>
      <c r="D6" s="57"/>
      <c r="E6" s="57"/>
      <c r="F6" s="57"/>
      <c r="G6" s="57"/>
      <c r="H6" s="57"/>
      <c r="I6" s="57"/>
      <c r="J6" s="2"/>
    </row>
    <row r="7" spans="1:10" ht="9.75" customHeight="1">
      <c r="A7" s="57"/>
      <c r="B7" s="57"/>
      <c r="C7" s="57"/>
      <c r="D7" s="57"/>
      <c r="E7" s="57"/>
      <c r="F7" s="57"/>
      <c r="G7" s="57"/>
      <c r="H7" s="57"/>
      <c r="I7" s="57"/>
      <c r="J7" s="2"/>
    </row>
    <row r="8" spans="1:10">
      <c r="A8" s="57"/>
      <c r="B8" s="57"/>
      <c r="C8" s="57"/>
      <c r="D8" s="57"/>
      <c r="E8" s="57"/>
      <c r="F8" s="57"/>
      <c r="G8" s="57"/>
      <c r="H8" s="57"/>
      <c r="I8" s="57"/>
      <c r="J8" s="2"/>
    </row>
    <row r="9" spans="1:10" ht="28.5" customHeight="1">
      <c r="A9" s="57"/>
      <c r="B9" s="57"/>
      <c r="C9" s="57"/>
      <c r="D9" s="57"/>
      <c r="E9" s="57"/>
      <c r="F9" s="57"/>
      <c r="G9" s="57"/>
      <c r="H9" s="57"/>
      <c r="I9" s="57"/>
      <c r="J9" s="2"/>
    </row>
    <row r="10" spans="1:10">
      <c r="A10" s="1">
        <v>1</v>
      </c>
      <c r="B10" s="1">
        <v>2</v>
      </c>
      <c r="C10" s="1">
        <v>3</v>
      </c>
      <c r="D10" s="11">
        <v>4</v>
      </c>
      <c r="E10" s="1">
        <v>5</v>
      </c>
      <c r="F10" s="1">
        <v>6</v>
      </c>
      <c r="G10" s="1">
        <v>7</v>
      </c>
      <c r="H10" s="1">
        <v>8</v>
      </c>
      <c r="I10" s="1">
        <v>9</v>
      </c>
      <c r="J10" s="2"/>
    </row>
    <row r="11" spans="1:10">
      <c r="A11" s="36" t="s">
        <v>37</v>
      </c>
      <c r="B11" s="1"/>
      <c r="C11" s="1">
        <v>2023</v>
      </c>
      <c r="D11" s="29">
        <v>27144.61</v>
      </c>
      <c r="E11" s="29">
        <f>E18+E26+E30+E33+E36+E44+E48+E52+E55+E58+E61+E64+E70+E77+E81</f>
        <v>0</v>
      </c>
      <c r="F11" s="29">
        <v>5066.1000000000004</v>
      </c>
      <c r="G11" s="27">
        <v>221.2</v>
      </c>
      <c r="H11" s="29">
        <v>21857.31</v>
      </c>
      <c r="I11" s="1"/>
      <c r="J11" s="2"/>
    </row>
    <row r="12" spans="1:10">
      <c r="A12" s="37"/>
      <c r="B12" s="1"/>
      <c r="C12" s="1">
        <v>2024</v>
      </c>
      <c r="D12" s="29">
        <v>22224.53</v>
      </c>
      <c r="E12" s="29">
        <f>E19+E27+E31+E34+E37+E45+E49+E53+E56+E59+E62+E65+E71+E78+E82</f>
        <v>0</v>
      </c>
      <c r="F12" s="29">
        <v>1109.3</v>
      </c>
      <c r="G12" s="27">
        <v>226.6</v>
      </c>
      <c r="H12" s="29">
        <v>20888.63</v>
      </c>
      <c r="I12" s="1"/>
      <c r="J12" s="2"/>
    </row>
    <row r="13" spans="1:10">
      <c r="A13" s="37"/>
      <c r="B13" s="1"/>
      <c r="C13" s="1">
        <v>2025</v>
      </c>
      <c r="D13" s="29">
        <v>21092.65</v>
      </c>
      <c r="E13" s="29">
        <f>E20+E28+E32+E35+E38+E46+E50+E54+E57+E60+E63+E66+E72+E79+E83</f>
        <v>0</v>
      </c>
      <c r="F13" s="29">
        <f>F20+F28+F32+F35+F38+F46+F50+F54+F57+F60+F63+F66+F72+F79+F83</f>
        <v>0</v>
      </c>
      <c r="G13" s="27">
        <v>226.6</v>
      </c>
      <c r="H13" s="29">
        <v>20866.05</v>
      </c>
      <c r="I13" s="1"/>
      <c r="J13" s="2"/>
    </row>
    <row r="14" spans="1:10">
      <c r="A14" s="38"/>
      <c r="B14" s="1"/>
      <c r="C14" s="1" t="s">
        <v>42</v>
      </c>
      <c r="D14" s="29">
        <f>D11+D12+D13</f>
        <v>70461.790000000008</v>
      </c>
      <c r="E14" s="29">
        <f>E15+E25</f>
        <v>0</v>
      </c>
      <c r="F14" s="29">
        <f>F15+F25</f>
        <v>6175.4</v>
      </c>
      <c r="G14" s="9">
        <f>SUM(G11:G13)</f>
        <v>674.4</v>
      </c>
      <c r="H14" s="29">
        <f>H11+H12+H13</f>
        <v>63611.990000000005</v>
      </c>
      <c r="I14" s="1"/>
      <c r="J14" s="2"/>
    </row>
    <row r="15" spans="1:10" ht="22.5" customHeight="1">
      <c r="A15" s="69" t="s">
        <v>9</v>
      </c>
      <c r="B15" s="70"/>
      <c r="C15" s="71"/>
      <c r="D15" s="20">
        <f>D16</f>
        <v>2951.6179999999995</v>
      </c>
      <c r="E15" s="20">
        <f>E16</f>
        <v>0</v>
      </c>
      <c r="F15" s="20">
        <f>F16</f>
        <v>2607</v>
      </c>
      <c r="G15" s="20">
        <f>G16</f>
        <v>0</v>
      </c>
      <c r="H15" s="18">
        <f>H16</f>
        <v>344.61799999999994</v>
      </c>
      <c r="I15" s="17" t="s">
        <v>43</v>
      </c>
      <c r="J15" s="2"/>
    </row>
    <row r="16" spans="1:10" ht="22.5" customHeight="1">
      <c r="A16" s="58" t="s">
        <v>11</v>
      </c>
      <c r="B16" s="61"/>
      <c r="C16" s="55"/>
      <c r="D16" s="19">
        <f>D17+D21</f>
        <v>2951.6179999999995</v>
      </c>
      <c r="E16" s="19">
        <f>E17+E21</f>
        <v>0</v>
      </c>
      <c r="F16" s="19">
        <f>F17+F21</f>
        <v>2607</v>
      </c>
      <c r="G16" s="19">
        <f>G17+G21</f>
        <v>0</v>
      </c>
      <c r="H16" s="19">
        <f>H17+H21</f>
        <v>344.61799999999994</v>
      </c>
      <c r="I16" s="19"/>
      <c r="J16" s="2"/>
    </row>
    <row r="17" spans="1:10" ht="34.5" customHeight="1">
      <c r="A17" s="58" t="s">
        <v>12</v>
      </c>
      <c r="B17" s="54"/>
      <c r="C17" s="55"/>
      <c r="D17" s="9">
        <f>D18+D19+D20</f>
        <v>1593.6979999999999</v>
      </c>
      <c r="E17" s="9">
        <f>E18+E19+E20</f>
        <v>0</v>
      </c>
      <c r="F17" s="9">
        <f>F18+F19+F20</f>
        <v>1457.3</v>
      </c>
      <c r="G17" s="9">
        <f>G18+G19+G20</f>
        <v>0</v>
      </c>
      <c r="H17" s="9">
        <f>H18+H19+H20</f>
        <v>136.398</v>
      </c>
      <c r="I17" s="9"/>
      <c r="J17" s="2"/>
    </row>
    <row r="18" spans="1:10" ht="25.5" customHeight="1">
      <c r="A18" s="33" t="s">
        <v>13</v>
      </c>
      <c r="B18" s="36" t="s">
        <v>34</v>
      </c>
      <c r="C18" s="1">
        <v>2023</v>
      </c>
      <c r="D18" s="7">
        <f>SUM(E18:I18)</f>
        <v>891.09799999999996</v>
      </c>
      <c r="E18" s="7"/>
      <c r="F18" s="7">
        <v>810.9</v>
      </c>
      <c r="G18" s="7"/>
      <c r="H18" s="7">
        <v>80.197999999999993</v>
      </c>
      <c r="I18" s="7"/>
      <c r="J18" s="2"/>
    </row>
    <row r="19" spans="1:10" ht="26.25" customHeight="1">
      <c r="A19" s="50"/>
      <c r="B19" s="37"/>
      <c r="C19" s="1">
        <v>2024</v>
      </c>
      <c r="D19" s="7">
        <f>SUM(E19:I19)</f>
        <v>702.6</v>
      </c>
      <c r="E19" s="7"/>
      <c r="F19" s="8">
        <v>646.4</v>
      </c>
      <c r="G19" s="8"/>
      <c r="H19" s="8">
        <v>56.2</v>
      </c>
      <c r="I19" s="8"/>
      <c r="J19" s="2"/>
    </row>
    <row r="20" spans="1:10" ht="23.25" customHeight="1">
      <c r="A20" s="51"/>
      <c r="B20" s="38"/>
      <c r="C20" s="1">
        <v>2025</v>
      </c>
      <c r="D20" s="7">
        <f>SUM(E20:I20)</f>
        <v>0</v>
      </c>
      <c r="E20" s="7"/>
      <c r="F20" s="8">
        <v>0</v>
      </c>
      <c r="G20" s="8"/>
      <c r="H20" s="8">
        <v>0</v>
      </c>
      <c r="I20" s="8"/>
      <c r="J20" s="2"/>
    </row>
    <row r="21" spans="1:10" ht="46.2" customHeight="1">
      <c r="A21" s="62" t="s">
        <v>40</v>
      </c>
      <c r="B21" s="63"/>
      <c r="C21" s="64"/>
      <c r="D21" s="7">
        <f t="shared" ref="D21:D24" si="0">SUM(E21:I21)</f>
        <v>1357.9199999999998</v>
      </c>
      <c r="E21" s="12"/>
      <c r="F21" s="32">
        <f>F22+F23+F24</f>
        <v>1149.6999999999998</v>
      </c>
      <c r="G21" s="32">
        <f>G22+G23+G24</f>
        <v>0</v>
      </c>
      <c r="H21" s="32">
        <f>H22+H23+H24</f>
        <v>208.21999999999997</v>
      </c>
      <c r="I21" s="12"/>
      <c r="J21" s="2"/>
    </row>
    <row r="22" spans="1:10" ht="23.25" customHeight="1">
      <c r="A22" s="33" t="s">
        <v>41</v>
      </c>
      <c r="B22" s="36" t="s">
        <v>34</v>
      </c>
      <c r="C22" s="1">
        <v>2023</v>
      </c>
      <c r="D22" s="7">
        <v>854.72</v>
      </c>
      <c r="E22" s="12"/>
      <c r="F22" s="31">
        <v>686.8</v>
      </c>
      <c r="G22" s="12"/>
      <c r="H22" s="73" t="s">
        <v>47</v>
      </c>
      <c r="I22" s="12"/>
      <c r="J22" s="2"/>
    </row>
    <row r="23" spans="1:10" ht="23.25" customHeight="1">
      <c r="A23" s="50"/>
      <c r="B23" s="37"/>
      <c r="C23" s="1">
        <v>2024</v>
      </c>
      <c r="D23" s="7">
        <f t="shared" si="0"/>
        <v>503.2</v>
      </c>
      <c r="E23" s="12"/>
      <c r="F23" s="30">
        <v>462.9</v>
      </c>
      <c r="G23" s="12"/>
      <c r="H23" s="30">
        <v>40.299999999999997</v>
      </c>
      <c r="I23" s="12"/>
      <c r="J23" s="2"/>
    </row>
    <row r="24" spans="1:10" ht="23.25" customHeight="1">
      <c r="A24" s="51"/>
      <c r="B24" s="38"/>
      <c r="C24" s="13">
        <v>2025</v>
      </c>
      <c r="D24" s="7">
        <f t="shared" si="0"/>
        <v>0</v>
      </c>
      <c r="E24" s="7"/>
      <c r="F24" s="8">
        <v>0</v>
      </c>
      <c r="G24" s="22"/>
      <c r="H24" s="8">
        <v>0</v>
      </c>
      <c r="I24" s="12"/>
      <c r="J24" s="2"/>
    </row>
    <row r="25" spans="1:10" ht="23.25" customHeight="1">
      <c r="A25" s="53" t="s">
        <v>14</v>
      </c>
      <c r="B25" s="54"/>
      <c r="C25" s="55"/>
      <c r="D25" s="18">
        <f>D29+D43+D47+D51+D76+D80</f>
        <v>63535.92</v>
      </c>
      <c r="E25" s="18">
        <f>E29+E43+E47+E51+E76+E80</f>
        <v>0</v>
      </c>
      <c r="F25" s="18">
        <f>F29+F43+F47+F51+F76+F80</f>
        <v>3568.4</v>
      </c>
      <c r="G25" s="18">
        <f>G29+G43+G47+G51+G76+G80</f>
        <v>674.4</v>
      </c>
      <c r="H25" s="18">
        <f>H29+H43+H47+H51+H76+H80</f>
        <v>60447.42</v>
      </c>
      <c r="I25" s="21"/>
      <c r="J25" s="23"/>
    </row>
    <row r="26" spans="1:10" ht="23.25" customHeight="1">
      <c r="A26" s="42" t="s">
        <v>15</v>
      </c>
      <c r="B26" s="43"/>
      <c r="C26" s="26">
        <v>2023</v>
      </c>
      <c r="D26" s="27">
        <f t="shared" ref="D26:F28" si="1">D30+D33+D36</f>
        <v>8261.7999999999993</v>
      </c>
      <c r="E26" s="27">
        <f t="shared" si="1"/>
        <v>0</v>
      </c>
      <c r="F26" s="27">
        <f t="shared" si="1"/>
        <v>2375.5</v>
      </c>
      <c r="G26" s="27">
        <f>G33</f>
        <v>221.2</v>
      </c>
      <c r="H26" s="27">
        <f>H30+H33+H36</f>
        <v>5665.0999999999995</v>
      </c>
      <c r="I26" s="28"/>
      <c r="J26" s="23"/>
    </row>
    <row r="27" spans="1:10" ht="23.25" customHeight="1">
      <c r="A27" s="44"/>
      <c r="B27" s="45"/>
      <c r="C27" s="26">
        <v>2024</v>
      </c>
      <c r="D27" s="27">
        <f t="shared" si="1"/>
        <v>6674.9800000000005</v>
      </c>
      <c r="E27" s="27">
        <f t="shared" si="1"/>
        <v>0</v>
      </c>
      <c r="F27" s="27">
        <f t="shared" si="1"/>
        <v>0</v>
      </c>
      <c r="G27" s="27">
        <f>G34</f>
        <v>226.6</v>
      </c>
      <c r="H27" s="27">
        <f>H31+H34+H37</f>
        <v>6448.38</v>
      </c>
      <c r="I27" s="28"/>
      <c r="J27" s="23"/>
    </row>
    <row r="28" spans="1:10" ht="23.25" customHeight="1">
      <c r="A28" s="44"/>
      <c r="B28" s="45"/>
      <c r="C28" s="26">
        <v>2025</v>
      </c>
      <c r="D28" s="27">
        <f t="shared" si="1"/>
        <v>7117.9500000000007</v>
      </c>
      <c r="E28" s="27">
        <f t="shared" si="1"/>
        <v>0</v>
      </c>
      <c r="F28" s="27">
        <f t="shared" si="1"/>
        <v>0</v>
      </c>
      <c r="G28" s="27">
        <f>G35</f>
        <v>226.6</v>
      </c>
      <c r="H28" s="27">
        <f>H32+H35+H38</f>
        <v>6891.35</v>
      </c>
      <c r="I28" s="28"/>
      <c r="J28" s="23"/>
    </row>
    <row r="29" spans="1:10" ht="21.75" customHeight="1">
      <c r="A29" s="46"/>
      <c r="B29" s="47"/>
      <c r="C29" s="26" t="s">
        <v>42</v>
      </c>
      <c r="D29" s="9">
        <f>SUM(D26:D28)</f>
        <v>22054.73</v>
      </c>
      <c r="E29" s="9">
        <f>SUM(E26:E28)</f>
        <v>0</v>
      </c>
      <c r="F29" s="9">
        <f>SUM(F26:F28)</f>
        <v>2375.5</v>
      </c>
      <c r="G29" s="9">
        <f>SUM(G26:G28)</f>
        <v>674.4</v>
      </c>
      <c r="H29" s="16">
        <f>SUM(H30:H37)</f>
        <v>19004.829999999998</v>
      </c>
      <c r="I29" s="14"/>
      <c r="J29" s="2"/>
    </row>
    <row r="30" spans="1:10" ht="18.75" customHeight="1">
      <c r="A30" s="33" t="s">
        <v>16</v>
      </c>
      <c r="B30" s="36" t="s">
        <v>34</v>
      </c>
      <c r="C30" s="1">
        <v>2023</v>
      </c>
      <c r="D30" s="7">
        <f t="shared" ref="D30:D35" si="2">SUM(E30:I30)</f>
        <v>1000</v>
      </c>
      <c r="E30" s="7"/>
      <c r="F30" s="7"/>
      <c r="G30" s="7"/>
      <c r="H30" s="7">
        <v>1000</v>
      </c>
      <c r="I30" s="7"/>
      <c r="J30" s="2"/>
    </row>
    <row r="31" spans="1:10" ht="17.25" customHeight="1">
      <c r="A31" s="50"/>
      <c r="B31" s="37"/>
      <c r="C31" s="1">
        <v>2024</v>
      </c>
      <c r="D31" s="7">
        <f t="shared" si="2"/>
        <v>2500</v>
      </c>
      <c r="E31" s="7"/>
      <c r="F31" s="7"/>
      <c r="G31" s="7"/>
      <c r="H31" s="7">
        <v>2500</v>
      </c>
      <c r="I31" s="7"/>
      <c r="J31" s="2"/>
    </row>
    <row r="32" spans="1:10" ht="18" customHeight="1">
      <c r="A32" s="51"/>
      <c r="B32" s="38"/>
      <c r="C32" s="1">
        <v>2025</v>
      </c>
      <c r="D32" s="7">
        <f t="shared" si="2"/>
        <v>2600</v>
      </c>
      <c r="E32" s="7"/>
      <c r="F32" s="7"/>
      <c r="G32" s="7"/>
      <c r="H32" s="7">
        <v>2600</v>
      </c>
      <c r="I32" s="7"/>
      <c r="J32" s="2"/>
    </row>
    <row r="33" spans="1:10" ht="18" customHeight="1">
      <c r="A33" s="33" t="s">
        <v>17</v>
      </c>
      <c r="B33" s="36" t="s">
        <v>34</v>
      </c>
      <c r="C33" s="1">
        <v>2023</v>
      </c>
      <c r="D33" s="7">
        <f t="shared" si="2"/>
        <v>4801.3599999999997</v>
      </c>
      <c r="E33" s="7"/>
      <c r="F33" s="7"/>
      <c r="G33" s="7">
        <v>221.2</v>
      </c>
      <c r="H33" s="7">
        <v>4580.16</v>
      </c>
      <c r="I33" s="7"/>
      <c r="J33" s="2"/>
    </row>
    <row r="34" spans="1:10" ht="18" customHeight="1">
      <c r="A34" s="34"/>
      <c r="B34" s="37"/>
      <c r="C34" s="1">
        <v>2024</v>
      </c>
      <c r="D34" s="7">
        <f t="shared" si="2"/>
        <v>4174.9800000000005</v>
      </c>
      <c r="E34" s="7"/>
      <c r="F34" s="7"/>
      <c r="G34" s="7">
        <v>226.6</v>
      </c>
      <c r="H34" s="7">
        <v>3948.38</v>
      </c>
      <c r="I34" s="7"/>
      <c r="J34" s="2"/>
    </row>
    <row r="35" spans="1:10" ht="17.25" customHeight="1">
      <c r="A35" s="35"/>
      <c r="B35" s="38"/>
      <c r="C35" s="1">
        <v>2025</v>
      </c>
      <c r="D35" s="7">
        <f t="shared" si="2"/>
        <v>4517.9500000000007</v>
      </c>
      <c r="E35" s="7"/>
      <c r="F35" s="7"/>
      <c r="G35" s="7">
        <v>226.6</v>
      </c>
      <c r="H35" s="7">
        <v>4291.3500000000004</v>
      </c>
      <c r="I35" s="7"/>
      <c r="J35" s="2"/>
    </row>
    <row r="36" spans="1:10" ht="40.5" customHeight="1">
      <c r="A36" s="33" t="s">
        <v>18</v>
      </c>
      <c r="B36" s="36" t="s">
        <v>34</v>
      </c>
      <c r="C36" s="1">
        <v>2023</v>
      </c>
      <c r="D36" s="7">
        <f>F36+H36</f>
        <v>2460.44</v>
      </c>
      <c r="E36" s="7"/>
      <c r="F36" s="7">
        <v>2375.5</v>
      </c>
      <c r="G36" s="7"/>
      <c r="H36" s="7">
        <v>84.94</v>
      </c>
      <c r="I36" s="7"/>
      <c r="J36" s="2"/>
    </row>
    <row r="37" spans="1:10" ht="36.75" customHeight="1">
      <c r="A37" s="34"/>
      <c r="B37" s="37"/>
      <c r="C37" s="1">
        <v>2024</v>
      </c>
      <c r="D37" s="7">
        <v>0</v>
      </c>
      <c r="E37" s="7"/>
      <c r="F37" s="7"/>
      <c r="G37" s="7"/>
      <c r="H37" s="7">
        <v>0</v>
      </c>
      <c r="I37" s="7"/>
      <c r="J37" s="2"/>
    </row>
    <row r="38" spans="1:10" ht="31.5" customHeight="1">
      <c r="A38" s="35"/>
      <c r="B38" s="38"/>
      <c r="C38" s="1">
        <v>2025</v>
      </c>
      <c r="D38" s="7">
        <v>0</v>
      </c>
      <c r="E38" s="7"/>
      <c r="F38" s="7"/>
      <c r="G38" s="7"/>
      <c r="H38" s="7">
        <v>0</v>
      </c>
      <c r="I38" s="7"/>
      <c r="J38" s="2"/>
    </row>
    <row r="39" spans="1:10" ht="46.8" customHeight="1">
      <c r="A39" s="39" t="s">
        <v>45</v>
      </c>
      <c r="B39" s="40"/>
      <c r="C39" s="41"/>
      <c r="D39" s="9">
        <f>SUM(D40:D42)</f>
        <v>2820</v>
      </c>
      <c r="E39" s="9"/>
      <c r="F39" s="9"/>
      <c r="G39" s="9"/>
      <c r="H39" s="9">
        <f>SUM(H40:H42)</f>
        <v>2820</v>
      </c>
      <c r="I39" s="9"/>
      <c r="J39" s="2"/>
    </row>
    <row r="40" spans="1:10" ht="15" customHeight="1">
      <c r="A40" s="33" t="s">
        <v>46</v>
      </c>
      <c r="B40" s="36" t="s">
        <v>34</v>
      </c>
      <c r="C40" s="1">
        <v>2023</v>
      </c>
      <c r="D40" s="7">
        <f>SUM(E40:I40)</f>
        <v>1260</v>
      </c>
      <c r="E40" s="7"/>
      <c r="F40" s="7"/>
      <c r="G40" s="7"/>
      <c r="H40" s="7">
        <v>1260</v>
      </c>
      <c r="I40" s="7"/>
      <c r="J40" s="2"/>
    </row>
    <row r="41" spans="1:10" ht="15" customHeight="1">
      <c r="A41" s="34"/>
      <c r="B41" s="37"/>
      <c r="C41" s="1">
        <v>2024</v>
      </c>
      <c r="D41" s="7">
        <f>SUM(E41:I41)</f>
        <v>730</v>
      </c>
      <c r="E41" s="7"/>
      <c r="F41" s="7"/>
      <c r="G41" s="7"/>
      <c r="H41" s="7">
        <v>730</v>
      </c>
      <c r="I41" s="7"/>
      <c r="J41" s="2"/>
    </row>
    <row r="42" spans="1:10" ht="12" customHeight="1">
      <c r="A42" s="35"/>
      <c r="B42" s="38"/>
      <c r="C42" s="1">
        <v>2025</v>
      </c>
      <c r="D42" s="7">
        <f>SUM(E42:I42)</f>
        <v>830</v>
      </c>
      <c r="E42" s="7"/>
      <c r="F42" s="8"/>
      <c r="G42" s="8"/>
      <c r="H42" s="8">
        <v>830</v>
      </c>
      <c r="I42" s="8"/>
      <c r="J42" s="2"/>
    </row>
    <row r="43" spans="1:10" ht="32.25" customHeight="1">
      <c r="A43" s="39" t="s">
        <v>19</v>
      </c>
      <c r="B43" s="40"/>
      <c r="C43" s="41"/>
      <c r="D43" s="9">
        <f>SUM(D44:D46)</f>
        <v>8120</v>
      </c>
      <c r="E43" s="9"/>
      <c r="F43" s="9"/>
      <c r="G43" s="9"/>
      <c r="H43" s="9">
        <f>SUM(H44:H46)</f>
        <v>8120</v>
      </c>
      <c r="I43" s="9"/>
      <c r="J43" s="2"/>
    </row>
    <row r="44" spans="1:10" ht="15" customHeight="1">
      <c r="A44" s="33" t="s">
        <v>20</v>
      </c>
      <c r="B44" s="36" t="s">
        <v>34</v>
      </c>
      <c r="C44" s="1">
        <v>2023</v>
      </c>
      <c r="D44" s="7">
        <f>SUM(E44:I44)</f>
        <v>2960</v>
      </c>
      <c r="E44" s="7"/>
      <c r="F44" s="7"/>
      <c r="G44" s="7"/>
      <c r="H44" s="7">
        <v>2960</v>
      </c>
      <c r="I44" s="7"/>
      <c r="J44" s="2"/>
    </row>
    <row r="45" spans="1:10" ht="15" customHeight="1">
      <c r="A45" s="34"/>
      <c r="B45" s="37"/>
      <c r="C45" s="1">
        <v>2024</v>
      </c>
      <c r="D45" s="7">
        <f>SUM(E45:I45)</f>
        <v>2530</v>
      </c>
      <c r="E45" s="7"/>
      <c r="F45" s="7"/>
      <c r="G45" s="7"/>
      <c r="H45" s="7">
        <v>2530</v>
      </c>
      <c r="I45" s="7"/>
      <c r="J45" s="2"/>
    </row>
    <row r="46" spans="1:10" ht="15" customHeight="1">
      <c r="A46" s="35"/>
      <c r="B46" s="38"/>
      <c r="C46" s="1">
        <v>2025</v>
      </c>
      <c r="D46" s="7">
        <f>SUM(E46:I46)</f>
        <v>2630</v>
      </c>
      <c r="E46" s="7"/>
      <c r="F46" s="8"/>
      <c r="G46" s="8"/>
      <c r="H46" s="8">
        <v>2630</v>
      </c>
      <c r="I46" s="8"/>
      <c r="J46" s="2"/>
    </row>
    <row r="47" spans="1:10" ht="33.6" customHeight="1">
      <c r="A47" s="39" t="s">
        <v>35</v>
      </c>
      <c r="B47" s="40"/>
      <c r="C47" s="41"/>
      <c r="D47" s="9">
        <f>SUM(D48:D50)</f>
        <v>675</v>
      </c>
      <c r="E47" s="7"/>
      <c r="F47" s="8"/>
      <c r="G47" s="8"/>
      <c r="H47" s="9">
        <f>SUM(H48:H50)</f>
        <v>675</v>
      </c>
      <c r="I47" s="8"/>
      <c r="J47" s="2"/>
    </row>
    <row r="48" spans="1:10" ht="15" customHeight="1">
      <c r="A48" s="33" t="s">
        <v>36</v>
      </c>
      <c r="B48" s="36" t="s">
        <v>34</v>
      </c>
      <c r="C48" s="11">
        <v>2023</v>
      </c>
      <c r="D48" s="7">
        <v>215</v>
      </c>
      <c r="E48" s="7"/>
      <c r="F48" s="8"/>
      <c r="G48" s="8"/>
      <c r="H48" s="7">
        <v>215</v>
      </c>
      <c r="I48" s="8"/>
      <c r="J48" s="2"/>
    </row>
    <row r="49" spans="1:10" ht="15" customHeight="1">
      <c r="A49" s="34"/>
      <c r="B49" s="37"/>
      <c r="C49" s="11">
        <v>2024</v>
      </c>
      <c r="D49" s="7">
        <v>220</v>
      </c>
      <c r="E49" s="7"/>
      <c r="F49" s="8"/>
      <c r="G49" s="8"/>
      <c r="H49" s="7">
        <v>220</v>
      </c>
      <c r="I49" s="8"/>
      <c r="J49" s="2"/>
    </row>
    <row r="50" spans="1:10" ht="15" customHeight="1">
      <c r="A50" s="35"/>
      <c r="B50" s="38"/>
      <c r="C50" s="11">
        <v>2025</v>
      </c>
      <c r="D50" s="7">
        <v>240</v>
      </c>
      <c r="E50" s="7"/>
      <c r="F50" s="8"/>
      <c r="G50" s="8"/>
      <c r="H50" s="7">
        <v>240</v>
      </c>
      <c r="I50" s="8"/>
      <c r="J50" s="2"/>
    </row>
    <row r="51" spans="1:10" ht="27.75" customHeight="1">
      <c r="A51" s="58" t="s">
        <v>21</v>
      </c>
      <c r="B51" s="59"/>
      <c r="C51" s="60"/>
      <c r="D51" s="9">
        <f>D52+D53+D54+D55+D56+D57+D58+D59+D60+D61+D62+D63+D64+D65+D66+D70+D71+D72</f>
        <v>32171.190000000002</v>
      </c>
      <c r="E51" s="9">
        <f>SUM(E52:E75)</f>
        <v>0</v>
      </c>
      <c r="F51" s="9">
        <f>SUM(F52:F75)</f>
        <v>1192.9000000000001</v>
      </c>
      <c r="G51" s="9">
        <f>SUM(G52:G75)</f>
        <v>0</v>
      </c>
      <c r="H51" s="9">
        <f>SUM(H52:H74)</f>
        <v>32132.590000000004</v>
      </c>
      <c r="I51" s="9"/>
      <c r="J51" s="2"/>
    </row>
    <row r="52" spans="1:10" ht="15" customHeight="1">
      <c r="A52" s="33" t="s">
        <v>22</v>
      </c>
      <c r="B52" s="36" t="s">
        <v>34</v>
      </c>
      <c r="C52" s="1">
        <v>2023</v>
      </c>
      <c r="D52" s="7">
        <f t="shared" ref="D52:D72" si="3">SUM(E52:I52)</f>
        <v>5984.08</v>
      </c>
      <c r="E52" s="7"/>
      <c r="F52" s="8"/>
      <c r="G52" s="8"/>
      <c r="H52" s="8">
        <v>5984.08</v>
      </c>
      <c r="I52" s="8"/>
      <c r="J52" s="2"/>
    </row>
    <row r="53" spans="1:10" ht="15" customHeight="1">
      <c r="A53" s="34"/>
      <c r="B53" s="37"/>
      <c r="C53" s="1">
        <v>2024</v>
      </c>
      <c r="D53" s="7">
        <f t="shared" si="3"/>
        <v>5262.1</v>
      </c>
      <c r="E53" s="7"/>
      <c r="F53" s="8"/>
      <c r="G53" s="8"/>
      <c r="H53" s="8">
        <v>5262.1</v>
      </c>
      <c r="I53" s="8"/>
      <c r="J53" s="2"/>
    </row>
    <row r="54" spans="1:10" ht="15" customHeight="1">
      <c r="A54" s="35"/>
      <c r="B54" s="38"/>
      <c r="C54" s="1">
        <v>2025</v>
      </c>
      <c r="D54" s="7">
        <f t="shared" si="3"/>
        <v>6193</v>
      </c>
      <c r="E54" s="7"/>
      <c r="F54" s="8"/>
      <c r="G54" s="8"/>
      <c r="H54" s="8">
        <v>6193</v>
      </c>
      <c r="I54" s="8"/>
      <c r="J54" s="2"/>
    </row>
    <row r="55" spans="1:10" ht="18.75" customHeight="1">
      <c r="A55" s="48" t="s">
        <v>23</v>
      </c>
      <c r="B55" s="36" t="s">
        <v>34</v>
      </c>
      <c r="C55" s="1">
        <v>2023</v>
      </c>
      <c r="D55" s="10">
        <f t="shared" si="3"/>
        <v>0</v>
      </c>
      <c r="E55" s="10"/>
      <c r="F55" s="10"/>
      <c r="G55" s="10"/>
      <c r="H55" s="10">
        <v>0</v>
      </c>
      <c r="I55" s="10"/>
      <c r="J55" s="2"/>
    </row>
    <row r="56" spans="1:10" ht="15.75" customHeight="1">
      <c r="A56" s="48"/>
      <c r="B56" s="37"/>
      <c r="C56" s="1">
        <v>2024</v>
      </c>
      <c r="D56" s="10">
        <f t="shared" si="3"/>
        <v>0</v>
      </c>
      <c r="E56" s="10"/>
      <c r="F56" s="10"/>
      <c r="G56" s="10"/>
      <c r="H56" s="10">
        <v>0</v>
      </c>
      <c r="I56" s="10"/>
      <c r="J56" s="2"/>
    </row>
    <row r="57" spans="1:10" ht="17.25" customHeight="1">
      <c r="A57" s="48"/>
      <c r="B57" s="38"/>
      <c r="C57" s="1">
        <v>2025</v>
      </c>
      <c r="D57" s="10">
        <f t="shared" si="3"/>
        <v>0</v>
      </c>
      <c r="E57" s="10"/>
      <c r="F57" s="10"/>
      <c r="G57" s="10"/>
      <c r="H57" s="10">
        <v>0</v>
      </c>
      <c r="I57" s="10"/>
      <c r="J57" s="2"/>
    </row>
    <row r="58" spans="1:10" ht="21" customHeight="1">
      <c r="A58" s="52" t="s">
        <v>24</v>
      </c>
      <c r="B58" s="36" t="s">
        <v>34</v>
      </c>
      <c r="C58" s="1">
        <v>2023</v>
      </c>
      <c r="D58" s="7">
        <f t="shared" si="3"/>
        <v>968.61</v>
      </c>
      <c r="E58" s="7"/>
      <c r="F58" s="7"/>
      <c r="G58" s="7"/>
      <c r="H58" s="7">
        <v>968.61</v>
      </c>
      <c r="I58" s="7"/>
      <c r="J58" s="2"/>
    </row>
    <row r="59" spans="1:10" ht="19.5" customHeight="1">
      <c r="A59" s="52"/>
      <c r="B59" s="37"/>
      <c r="C59" s="1">
        <v>2024</v>
      </c>
      <c r="D59" s="7">
        <f t="shared" si="3"/>
        <v>1580</v>
      </c>
      <c r="E59" s="7"/>
      <c r="F59" s="7"/>
      <c r="G59" s="7"/>
      <c r="H59" s="7">
        <v>1580</v>
      </c>
      <c r="I59" s="7"/>
      <c r="J59" s="2"/>
    </row>
    <row r="60" spans="1:10" ht="23.25" customHeight="1">
      <c r="A60" s="52"/>
      <c r="B60" s="38"/>
      <c r="C60" s="1">
        <v>2025</v>
      </c>
      <c r="D60" s="7">
        <f t="shared" si="3"/>
        <v>1580</v>
      </c>
      <c r="E60" s="7"/>
      <c r="F60" s="7"/>
      <c r="G60" s="7"/>
      <c r="H60" s="7">
        <v>1580</v>
      </c>
      <c r="I60" s="7"/>
      <c r="J60" s="2"/>
    </row>
    <row r="61" spans="1:10" ht="14.4" customHeight="1">
      <c r="A61" s="33" t="s">
        <v>25</v>
      </c>
      <c r="B61" s="36" t="s">
        <v>34</v>
      </c>
      <c r="C61" s="1">
        <v>2023</v>
      </c>
      <c r="D61" s="7">
        <f t="shared" si="3"/>
        <v>610</v>
      </c>
      <c r="E61" s="7"/>
      <c r="F61" s="8"/>
      <c r="G61" s="8"/>
      <c r="H61" s="8">
        <v>610</v>
      </c>
      <c r="I61" s="8"/>
      <c r="J61" s="2"/>
    </row>
    <row r="62" spans="1:10">
      <c r="A62" s="34"/>
      <c r="B62" s="37"/>
      <c r="C62" s="1">
        <v>2024</v>
      </c>
      <c r="D62" s="7">
        <f t="shared" si="3"/>
        <v>200</v>
      </c>
      <c r="E62" s="7"/>
      <c r="F62" s="8"/>
      <c r="G62" s="8"/>
      <c r="H62" s="8">
        <v>200</v>
      </c>
      <c r="I62" s="8"/>
      <c r="J62" s="2"/>
    </row>
    <row r="63" spans="1:10">
      <c r="A63" s="35"/>
      <c r="B63" s="38"/>
      <c r="C63" s="1">
        <v>2025</v>
      </c>
      <c r="D63" s="7">
        <f t="shared" si="3"/>
        <v>300</v>
      </c>
      <c r="E63" s="7"/>
      <c r="F63" s="8"/>
      <c r="G63" s="8"/>
      <c r="H63" s="8">
        <v>300</v>
      </c>
      <c r="I63" s="8"/>
      <c r="J63" s="2"/>
    </row>
    <row r="64" spans="1:10" ht="14.4" customHeight="1">
      <c r="A64" s="33" t="s">
        <v>26</v>
      </c>
      <c r="B64" s="36" t="s">
        <v>34</v>
      </c>
      <c r="C64" s="1">
        <v>2023</v>
      </c>
      <c r="D64" s="7">
        <f t="shared" si="3"/>
        <v>3690</v>
      </c>
      <c r="E64" s="7"/>
      <c r="F64" s="7"/>
      <c r="G64" s="7"/>
      <c r="H64" s="7">
        <v>3690</v>
      </c>
      <c r="I64" s="9"/>
      <c r="J64" s="2"/>
    </row>
    <row r="65" spans="1:10">
      <c r="A65" s="34"/>
      <c r="B65" s="37"/>
      <c r="C65" s="1">
        <v>2024</v>
      </c>
      <c r="D65" s="7">
        <f t="shared" si="3"/>
        <v>3641.7</v>
      </c>
      <c r="E65" s="7"/>
      <c r="F65" s="7"/>
      <c r="G65" s="7"/>
      <c r="H65" s="7">
        <v>3641.7</v>
      </c>
      <c r="I65" s="9"/>
      <c r="J65" s="2"/>
    </row>
    <row r="66" spans="1:10">
      <c r="A66" s="35"/>
      <c r="B66" s="38"/>
      <c r="C66" s="1">
        <v>2025</v>
      </c>
      <c r="D66" s="7">
        <f t="shared" si="3"/>
        <v>2011.7</v>
      </c>
      <c r="E66" s="7"/>
      <c r="F66" s="7"/>
      <c r="G66" s="7"/>
      <c r="H66" s="7">
        <v>2011.7</v>
      </c>
      <c r="I66" s="9"/>
      <c r="J66" s="2"/>
    </row>
    <row r="67" spans="1:10" ht="33" customHeight="1">
      <c r="A67" s="33" t="s">
        <v>27</v>
      </c>
      <c r="B67" s="36" t="s">
        <v>34</v>
      </c>
      <c r="C67" s="1">
        <v>2023</v>
      </c>
      <c r="D67" s="7">
        <f t="shared" ref="D67:D69" si="4">SUM(E67:I67)</f>
        <v>1154.3000000000002</v>
      </c>
      <c r="E67" s="7"/>
      <c r="F67" s="8">
        <v>1050.4000000000001</v>
      </c>
      <c r="G67" s="8"/>
      <c r="H67" s="8">
        <v>103.9</v>
      </c>
      <c r="I67" s="8"/>
      <c r="J67" s="2"/>
    </row>
    <row r="68" spans="1:10" ht="32.25" customHeight="1">
      <c r="A68" s="34"/>
      <c r="B68" s="37"/>
      <c r="C68" s="1">
        <v>2024</v>
      </c>
      <c r="D68" s="7">
        <f t="shared" si="4"/>
        <v>0</v>
      </c>
      <c r="E68" s="7"/>
      <c r="F68" s="8"/>
      <c r="G68" s="8"/>
      <c r="H68" s="8">
        <v>0</v>
      </c>
      <c r="I68" s="8"/>
      <c r="J68" s="2"/>
    </row>
    <row r="69" spans="1:10" ht="36.75" customHeight="1">
      <c r="A69" s="35"/>
      <c r="B69" s="38"/>
      <c r="C69" s="1">
        <v>2025</v>
      </c>
      <c r="D69" s="7">
        <f t="shared" si="4"/>
        <v>0</v>
      </c>
      <c r="E69" s="7"/>
      <c r="F69" s="8"/>
      <c r="G69" s="8"/>
      <c r="H69" s="8">
        <v>0</v>
      </c>
      <c r="I69" s="8"/>
      <c r="J69" s="2"/>
    </row>
    <row r="70" spans="1:10" ht="33" customHeight="1">
      <c r="A70" s="33" t="s">
        <v>18</v>
      </c>
      <c r="B70" s="36" t="s">
        <v>34</v>
      </c>
      <c r="C70" s="1">
        <v>2023</v>
      </c>
      <c r="D70" s="7">
        <v>150</v>
      </c>
      <c r="E70" s="7"/>
      <c r="F70" s="8">
        <v>142.5</v>
      </c>
      <c r="G70" s="8"/>
      <c r="H70" s="8">
        <v>7.5</v>
      </c>
      <c r="I70" s="8"/>
      <c r="J70" s="2"/>
    </row>
    <row r="71" spans="1:10" ht="32.25" customHeight="1">
      <c r="A71" s="34"/>
      <c r="B71" s="37"/>
      <c r="C71" s="1">
        <v>2024</v>
      </c>
      <c r="D71" s="7">
        <f t="shared" si="3"/>
        <v>0</v>
      </c>
      <c r="E71" s="7"/>
      <c r="F71" s="8"/>
      <c r="G71" s="8"/>
      <c r="H71" s="8">
        <v>0</v>
      </c>
      <c r="I71" s="8"/>
      <c r="J71" s="2"/>
    </row>
    <row r="72" spans="1:10" ht="36.75" customHeight="1">
      <c r="A72" s="35"/>
      <c r="B72" s="38"/>
      <c r="C72" s="1">
        <v>2025</v>
      </c>
      <c r="D72" s="7">
        <f t="shared" si="3"/>
        <v>0</v>
      </c>
      <c r="E72" s="7"/>
      <c r="F72" s="8"/>
      <c r="G72" s="8"/>
      <c r="H72" s="8">
        <v>0</v>
      </c>
      <c r="I72" s="8"/>
      <c r="J72" s="2"/>
    </row>
    <row r="73" spans="1:10" ht="1.2" customHeight="1">
      <c r="A73" s="33"/>
      <c r="B73" s="36"/>
      <c r="C73" s="1"/>
      <c r="D73" s="7">
        <f>SUM(E73:I73)</f>
        <v>0</v>
      </c>
      <c r="E73" s="7"/>
      <c r="F73" s="8"/>
      <c r="G73" s="8"/>
      <c r="H73" s="8"/>
      <c r="I73" s="8"/>
      <c r="J73" s="2"/>
    </row>
    <row r="74" spans="1:10" hidden="1">
      <c r="A74" s="34"/>
      <c r="B74" s="37"/>
      <c r="C74" s="1"/>
      <c r="D74" s="7"/>
      <c r="E74" s="7"/>
      <c r="F74" s="8"/>
      <c r="G74" s="8"/>
      <c r="H74" s="8"/>
      <c r="I74" s="8"/>
      <c r="J74" s="2"/>
    </row>
    <row r="75" spans="1:10" hidden="1">
      <c r="A75" s="35"/>
      <c r="B75" s="38"/>
      <c r="C75" s="1"/>
      <c r="D75" s="7"/>
      <c r="E75" s="7"/>
      <c r="F75" s="8"/>
      <c r="G75" s="8"/>
      <c r="H75" s="8"/>
      <c r="I75" s="8"/>
      <c r="J75" s="2"/>
    </row>
    <row r="76" spans="1:10" ht="42.75" customHeight="1">
      <c r="A76" s="58" t="s">
        <v>28</v>
      </c>
      <c r="B76" s="72"/>
      <c r="C76" s="55"/>
      <c r="D76" s="9">
        <f>SUM(D77:D79)</f>
        <v>405</v>
      </c>
      <c r="E76" s="9"/>
      <c r="F76" s="9"/>
      <c r="G76" s="9"/>
      <c r="H76" s="9">
        <f>SUM(H77:H79)</f>
        <v>405</v>
      </c>
      <c r="I76" s="9"/>
      <c r="J76" s="2"/>
    </row>
    <row r="77" spans="1:10" ht="18.75" customHeight="1">
      <c r="A77" s="33" t="s">
        <v>29</v>
      </c>
      <c r="B77" s="36" t="s">
        <v>34</v>
      </c>
      <c r="C77" s="1">
        <v>2023</v>
      </c>
      <c r="D77" s="7">
        <f t="shared" ref="D77:D83" si="5">SUM(E77:I77)</f>
        <v>115</v>
      </c>
      <c r="E77" s="7"/>
      <c r="F77" s="8"/>
      <c r="G77" s="8"/>
      <c r="H77" s="8">
        <v>115</v>
      </c>
      <c r="I77" s="8"/>
      <c r="J77" s="2"/>
    </row>
    <row r="78" spans="1:10" ht="21.75" customHeight="1">
      <c r="A78" s="34"/>
      <c r="B78" s="37"/>
      <c r="C78" s="1">
        <v>2024</v>
      </c>
      <c r="D78" s="7">
        <f t="shared" si="5"/>
        <v>140</v>
      </c>
      <c r="E78" s="7"/>
      <c r="F78" s="8"/>
      <c r="G78" s="8"/>
      <c r="H78" s="8">
        <v>140</v>
      </c>
      <c r="I78" s="8"/>
      <c r="J78" s="2"/>
    </row>
    <row r="79" spans="1:10" ht="22.5" customHeight="1">
      <c r="A79" s="35"/>
      <c r="B79" s="38"/>
      <c r="C79" s="1">
        <v>2025</v>
      </c>
      <c r="D79" s="7">
        <f t="shared" si="5"/>
        <v>150</v>
      </c>
      <c r="E79" s="7"/>
      <c r="F79" s="8"/>
      <c r="G79" s="8"/>
      <c r="H79" s="8">
        <v>150</v>
      </c>
      <c r="I79" s="8"/>
      <c r="J79" s="2"/>
    </row>
    <row r="80" spans="1:10" ht="36" customHeight="1">
      <c r="A80" s="58" t="s">
        <v>30</v>
      </c>
      <c r="B80" s="59"/>
      <c r="C80" s="60"/>
      <c r="D80" s="15">
        <f>SUM(E80:I80)</f>
        <v>110</v>
      </c>
      <c r="E80" s="9"/>
      <c r="F80" s="9"/>
      <c r="G80" s="15"/>
      <c r="H80" s="15">
        <f>SUM(H81:H83)</f>
        <v>110</v>
      </c>
      <c r="I80" s="15"/>
      <c r="J80" s="2"/>
    </row>
    <row r="81" spans="1:10" ht="22.5" customHeight="1">
      <c r="A81" s="33" t="s">
        <v>31</v>
      </c>
      <c r="B81" s="36" t="s">
        <v>34</v>
      </c>
      <c r="C81" s="1">
        <v>2023</v>
      </c>
      <c r="D81" s="7">
        <f t="shared" si="5"/>
        <v>30</v>
      </c>
      <c r="E81" s="7"/>
      <c r="F81" s="7"/>
      <c r="G81" s="7"/>
      <c r="H81" s="7">
        <v>30</v>
      </c>
      <c r="I81" s="7"/>
      <c r="J81" s="2"/>
    </row>
    <row r="82" spans="1:10" ht="21" customHeight="1">
      <c r="A82" s="34"/>
      <c r="B82" s="37"/>
      <c r="C82" s="1">
        <v>2024</v>
      </c>
      <c r="D82" s="7">
        <f t="shared" si="5"/>
        <v>40</v>
      </c>
      <c r="E82" s="7"/>
      <c r="F82" s="7"/>
      <c r="G82" s="7"/>
      <c r="H82" s="7">
        <v>40</v>
      </c>
      <c r="I82" s="7"/>
      <c r="J82" s="2"/>
    </row>
    <row r="83" spans="1:10" ht="20.25" customHeight="1">
      <c r="A83" s="35"/>
      <c r="B83" s="38"/>
      <c r="C83" s="1">
        <v>2025</v>
      </c>
      <c r="D83" s="7">
        <f t="shared" si="5"/>
        <v>40</v>
      </c>
      <c r="E83" s="7"/>
      <c r="F83" s="7"/>
      <c r="G83" s="7"/>
      <c r="H83" s="7">
        <v>40</v>
      </c>
      <c r="I83" s="7"/>
      <c r="J83" s="2"/>
    </row>
    <row r="84" spans="1:10" ht="46.2" customHeight="1">
      <c r="A84" s="58" t="s">
        <v>38</v>
      </c>
      <c r="B84" s="61"/>
      <c r="C84" s="65"/>
      <c r="D84" s="7"/>
      <c r="E84" s="7"/>
      <c r="F84" s="7"/>
      <c r="G84" s="7"/>
      <c r="H84" s="7"/>
      <c r="I84" s="7"/>
      <c r="J84" s="2"/>
    </row>
    <row r="85" spans="1:10" ht="20.25" customHeight="1">
      <c r="A85" s="33" t="s">
        <v>39</v>
      </c>
      <c r="B85" s="36" t="s">
        <v>34</v>
      </c>
      <c r="C85" s="1">
        <v>2023</v>
      </c>
      <c r="D85" s="7">
        <v>0</v>
      </c>
      <c r="E85" s="7"/>
      <c r="F85" s="7"/>
      <c r="G85" s="7"/>
      <c r="H85" s="7">
        <v>0</v>
      </c>
      <c r="I85" s="7"/>
      <c r="J85" s="2"/>
    </row>
    <row r="86" spans="1:10" ht="20.25" customHeight="1">
      <c r="A86" s="34"/>
      <c r="B86" s="37"/>
      <c r="C86" s="1">
        <v>2024</v>
      </c>
      <c r="D86" s="7">
        <v>0</v>
      </c>
      <c r="E86" s="7"/>
      <c r="F86" s="7"/>
      <c r="G86" s="7"/>
      <c r="H86" s="7">
        <v>0</v>
      </c>
      <c r="I86" s="7"/>
      <c r="J86" s="2"/>
    </row>
    <row r="87" spans="1:10" ht="34.799999999999997" customHeight="1">
      <c r="A87" s="35"/>
      <c r="B87" s="38"/>
      <c r="C87" s="1">
        <v>2025</v>
      </c>
      <c r="D87" s="7">
        <v>0</v>
      </c>
      <c r="E87" s="7"/>
      <c r="F87" s="7"/>
      <c r="G87" s="7"/>
      <c r="H87" s="7">
        <v>0</v>
      </c>
      <c r="I87" s="7"/>
      <c r="J87" s="2"/>
    </row>
    <row r="88" spans="1:10" ht="27.75" customHeight="1">
      <c r="A88" s="66" t="s">
        <v>32</v>
      </c>
      <c r="B88" s="67"/>
      <c r="C88" s="68"/>
      <c r="D88" s="24">
        <v>70461.789999999994</v>
      </c>
      <c r="E88" s="24">
        <f>E25+E15</f>
        <v>0</v>
      </c>
      <c r="F88" s="24">
        <f>F25+F15</f>
        <v>6175.4</v>
      </c>
      <c r="G88" s="24">
        <f>G25+G15</f>
        <v>674.4</v>
      </c>
      <c r="H88" s="24">
        <v>63611.99</v>
      </c>
      <c r="I88" s="24"/>
      <c r="J88" s="2"/>
    </row>
  </sheetData>
  <mergeCells count="65">
    <mergeCell ref="A84:C84"/>
    <mergeCell ref="B85:B87"/>
    <mergeCell ref="A85:A87"/>
    <mergeCell ref="A11:A14"/>
    <mergeCell ref="A88:C88"/>
    <mergeCell ref="A15:C15"/>
    <mergeCell ref="B73:B75"/>
    <mergeCell ref="B77:B79"/>
    <mergeCell ref="A76:C76"/>
    <mergeCell ref="A80:C80"/>
    <mergeCell ref="B55:B57"/>
    <mergeCell ref="B58:B60"/>
    <mergeCell ref="B61:B63"/>
    <mergeCell ref="B64:B66"/>
    <mergeCell ref="B70:B72"/>
    <mergeCell ref="B36:B38"/>
    <mergeCell ref="A16:C16"/>
    <mergeCell ref="A17:C17"/>
    <mergeCell ref="A21:C21"/>
    <mergeCell ref="A22:A24"/>
    <mergeCell ref="B22:B24"/>
    <mergeCell ref="H5:H9"/>
    <mergeCell ref="B4:B9"/>
    <mergeCell ref="I5:I9"/>
    <mergeCell ref="D5:D9"/>
    <mergeCell ref="E5:E9"/>
    <mergeCell ref="F5:F9"/>
    <mergeCell ref="E1:I1"/>
    <mergeCell ref="A18:A20"/>
    <mergeCell ref="A30:A32"/>
    <mergeCell ref="A58:A60"/>
    <mergeCell ref="A36:A38"/>
    <mergeCell ref="A33:A35"/>
    <mergeCell ref="B18:B20"/>
    <mergeCell ref="A25:C25"/>
    <mergeCell ref="B33:B35"/>
    <mergeCell ref="B52:B54"/>
    <mergeCell ref="B30:B32"/>
    <mergeCell ref="A2:I2"/>
    <mergeCell ref="A4:A9"/>
    <mergeCell ref="C4:C9"/>
    <mergeCell ref="D4:I4"/>
    <mergeCell ref="G5:G9"/>
    <mergeCell ref="A81:A83"/>
    <mergeCell ref="B81:B83"/>
    <mergeCell ref="A26:B29"/>
    <mergeCell ref="A61:A63"/>
    <mergeCell ref="A77:A79"/>
    <mergeCell ref="A73:A75"/>
    <mergeCell ref="A55:A57"/>
    <mergeCell ref="A44:A46"/>
    <mergeCell ref="A70:A72"/>
    <mergeCell ref="A64:A66"/>
    <mergeCell ref="A47:C47"/>
    <mergeCell ref="B48:B50"/>
    <mergeCell ref="A48:A50"/>
    <mergeCell ref="A52:A54"/>
    <mergeCell ref="A43:C43"/>
    <mergeCell ref="B44:B46"/>
    <mergeCell ref="A67:A69"/>
    <mergeCell ref="B67:B69"/>
    <mergeCell ref="A39:C39"/>
    <mergeCell ref="A40:A42"/>
    <mergeCell ref="B40:B42"/>
    <mergeCell ref="A51:C51"/>
  </mergeCells>
  <phoneticPr fontId="0" type="noConversion"/>
  <pageMargins left="0.39370078740157483" right="0.39370078740157483" top="7.874015748031496E-2" bottom="7.874015748031496E-2" header="0" footer="0"/>
  <pageSetup paperSize="9" scale="6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мероприятий</vt:lpstr>
      <vt:lpstr>Лист3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smirnovaas</dc:creator>
  <cp:lastModifiedBy>User</cp:lastModifiedBy>
  <cp:lastPrinted>2022-06-21T13:23:09Z</cp:lastPrinted>
  <dcterms:created xsi:type="dcterms:W3CDTF">2013-12-27T12:49:55Z</dcterms:created>
  <dcterms:modified xsi:type="dcterms:W3CDTF">2023-05-04T10:24:00Z</dcterms:modified>
</cp:coreProperties>
</file>