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19320" windowHeight="9972"/>
  </bookViews>
  <sheets>
    <sheet name="План мероприятий" sheetId="1" r:id="rId1"/>
    <sheet name="Лист3" sheetId="3" r:id="rId2"/>
  </sheets>
  <calcPr calcId="125725"/>
</workbook>
</file>

<file path=xl/calcChain.xml><?xml version="1.0" encoding="utf-8"?>
<calcChain xmlns="http://schemas.openxmlformats.org/spreadsheetml/2006/main">
  <c r="H14" i="1"/>
  <c r="D42"/>
  <c r="D41"/>
  <c r="D40"/>
  <c r="H39"/>
  <c r="D69"/>
  <c r="D68"/>
  <c r="D67"/>
  <c r="D71"/>
  <c r="D72"/>
  <c r="D14"/>
  <c r="G14"/>
  <c r="D39" l="1"/>
  <c r="F13"/>
  <c r="E13"/>
  <c r="E12"/>
  <c r="E11"/>
  <c r="D36"/>
  <c r="H21"/>
  <c r="G21"/>
  <c r="F21"/>
  <c r="D23"/>
  <c r="D24"/>
  <c r="H26"/>
  <c r="D79"/>
  <c r="D78"/>
  <c r="G51"/>
  <c r="F51"/>
  <c r="E51"/>
  <c r="H51"/>
  <c r="E28"/>
  <c r="E27"/>
  <c r="E26"/>
  <c r="F28"/>
  <c r="F27"/>
  <c r="F26"/>
  <c r="H27"/>
  <c r="H28"/>
  <c r="H47"/>
  <c r="H17"/>
  <c r="G17"/>
  <c r="F17"/>
  <c r="E17"/>
  <c r="G28"/>
  <c r="G27"/>
  <c r="G26"/>
  <c r="H80"/>
  <c r="D80" s="1"/>
  <c r="D83"/>
  <c r="D82"/>
  <c r="D81"/>
  <c r="D31"/>
  <c r="D44"/>
  <c r="H43"/>
  <c r="H76"/>
  <c r="D77"/>
  <c r="D66"/>
  <c r="D65"/>
  <c r="D64"/>
  <c r="D73"/>
  <c r="D62"/>
  <c r="D63"/>
  <c r="D61"/>
  <c r="D60"/>
  <c r="D59"/>
  <c r="D58"/>
  <c r="D57"/>
  <c r="D56"/>
  <c r="D55"/>
  <c r="D53"/>
  <c r="D54"/>
  <c r="D52"/>
  <c r="D46"/>
  <c r="D45"/>
  <c r="H29"/>
  <c r="D35"/>
  <c r="D28" s="1"/>
  <c r="D34"/>
  <c r="D27" s="1"/>
  <c r="D33"/>
  <c r="D20"/>
  <c r="D19"/>
  <c r="D18"/>
  <c r="D32"/>
  <c r="D30"/>
  <c r="D26" l="1"/>
  <c r="D51"/>
  <c r="D43"/>
  <c r="H16"/>
  <c r="F16"/>
  <c r="G16"/>
  <c r="E29"/>
  <c r="E25" s="1"/>
  <c r="E14" s="1"/>
  <c r="E16"/>
  <c r="E15" s="1"/>
  <c r="G15"/>
  <c r="D76"/>
  <c r="F29"/>
  <c r="F25" s="1"/>
  <c r="F14" s="1"/>
  <c r="H25"/>
  <c r="G29"/>
  <c r="G25" s="1"/>
  <c r="D21"/>
  <c r="D17"/>
  <c r="D47"/>
  <c r="F15"/>
  <c r="H15"/>
  <c r="E88" l="1"/>
  <c r="D29"/>
  <c r="D25" s="1"/>
  <c r="D16"/>
  <c r="D15" s="1"/>
  <c r="F88"/>
  <c r="G88"/>
</calcChain>
</file>

<file path=xl/sharedStrings.xml><?xml version="1.0" encoding="utf-8"?>
<sst xmlns="http://schemas.openxmlformats.org/spreadsheetml/2006/main" count="67" uniqueCount="48">
  <si>
    <t>Оценка расходов (тыс. руб., в ценах соответствующих лет)</t>
  </si>
  <si>
    <t>Всего</t>
  </si>
  <si>
    <t xml:space="preserve">Местный бюджет </t>
  </si>
  <si>
    <t xml:space="preserve">Наименование муниципальной программы/структурного элемента </t>
  </si>
  <si>
    <t>Годы реализации</t>
  </si>
  <si>
    <t>Федеральный бюджет</t>
  </si>
  <si>
    <t>Областной бюджет</t>
  </si>
  <si>
    <t>Прочие источники</t>
  </si>
  <si>
    <t xml:space="preserve">Районный бюджет </t>
  </si>
  <si>
    <t>ПРОЕКТНАЯ ЧАСТЬ</t>
  </si>
  <si>
    <t>Ответственный исполнитель, соисполнитель, участник</t>
  </si>
  <si>
    <t>Мероприятия, направленные на достижение целей проектов</t>
  </si>
  <si>
    <t>Мероприятия, направленные на достижение цели федерального проекта "Благоустройство сельских территорий"</t>
  </si>
  <si>
    <t>Расходы на реализацию комплекса мероприятий по борьбе с борщевиком Сосновского на территориях муниципальных образований Ленинградской области (S4310)</t>
  </si>
  <si>
    <t>ПРОЦЕССНАЯ ЧАСТЬ</t>
  </si>
  <si>
    <t>Комплекс процессных мероприятий «Строительство, капитальный ремонт, ремонт и содержание автомобильных дорог общего пользования»</t>
  </si>
  <si>
    <t>Мероприятия по текущему ремонтиу дорог общего пользования муниципального  значения и сооружений на них</t>
  </si>
  <si>
    <t>Мероприятия по содержанию дорог  общего пользования муниципального значения и сооружений на них</t>
  </si>
  <si>
    <t>Мероприятия по реализации областного закона от 28 декабря 2018 года №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 (S4770)</t>
  </si>
  <si>
    <t>Комплекс процессных мероприятий «Мероприятия в области жилищного хозяйства муниципального образования»</t>
  </si>
  <si>
    <t>Мероприятия в области жилищного хозяйства муниципального образования</t>
  </si>
  <si>
    <t>Комплекс процессных мероприятий «Мероприятия по повышению благоустроенности муниципального образования»</t>
  </si>
  <si>
    <t>Мероприятия по организации и содержанию уличного освещения населенных пунктов муниципального образования</t>
  </si>
  <si>
    <t>Мероприятия по озеленению территории муниципального образования</t>
  </si>
  <si>
    <t>Мероприятия по организации сбора и вывоза бытовых отходов и мусора на территории населенных пунктов муниципального образования</t>
  </si>
  <si>
    <t>Мероприятия по организации и содержанию мест захоронения муниципального образования</t>
  </si>
  <si>
    <t xml:space="preserve"> Мероприятия по организации  благоустройства территории</t>
  </si>
  <si>
    <t>Мероприятия по реализации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 (S4660)</t>
  </si>
  <si>
    <t>Комплекс процессных мероприятий "Мероприятия по предупреждению чрезвычайных ситуаций и подготовке населения к действиям в чрезвычайных ситуациях"</t>
  </si>
  <si>
    <t>Мероприятия по предупреждению и ликвидации последствий чрезвычайных ситуаций и стихийных бедствий на территории муниципального образования</t>
  </si>
  <si>
    <t>Комплекс процессных мероприятий "Обеспечение первичных мер пожарной безопасности в границах населенных пунктов муниципального образования"</t>
  </si>
  <si>
    <t>Мероприятия по обеспечению первичных мер пожарной безопасности в границах населенных пунктов поселения</t>
  </si>
  <si>
    <t>Итого проектная и процессная часть</t>
  </si>
  <si>
    <t>План реализации муниципальной программы "Комплексное развитие территории Клопицкого  сельского поселения Волосовского муниципального района Ленинградской области</t>
  </si>
  <si>
    <t>Администрация Клопицкого сельского поселения</t>
  </si>
  <si>
    <t>Комплекс процессных мероприятий «Мероприятия в области коммунального хозяйства муниципального образования»</t>
  </si>
  <si>
    <t>Мероприятия в области коммунального хозяйства муниципального образования</t>
  </si>
  <si>
    <t>Муниципальная программа "Комплексное развитие территории Клопицкого сельского поселения Волосовского муницирпального района Ленинградской области"</t>
  </si>
  <si>
    <t>Комплекс процессных мероприятий "Развитие малого, среднего предпринимательства и потребительского рынка муниципального образования Клопицкое сельское поселение"</t>
  </si>
  <si>
    <t>Ведение перечня муниципального имущества, предназначенного для предоставление во владение (пользование) на долгосрочной основе субъектам малого и среднего предпринимательства</t>
  </si>
  <si>
    <t>Мероприятия, направленные на достижение цели федерального проекта "Комплексная система обращения с твердыми коммунальными отходами"</t>
  </si>
  <si>
    <t>Расходы по созданию мест (площадок) накопления твердых коммунальных отходов (S4790)</t>
  </si>
  <si>
    <t>2023-2025</t>
  </si>
  <si>
    <t xml:space="preserve"> </t>
  </si>
  <si>
    <t xml:space="preserve">Приложение №3
к муниципальной программе 
Клопицкого сельского  поселения Волосовского муниципального района Ленинградской области 
«Комплексное развитие Клопицкого сельского поселения Волосовского муниципального района Ленинградской области»,  утвержденной постановлением
 администрации муниципального образования Клопицкое сельское поселение Волосовского муниципального района Ленинградской области
от 03 мая  2023г. № 183
</t>
  </si>
  <si>
    <t>Комплекс процессных мероприятий "Строительство (приобретение), реконструкция и капитальный, текущий ремонт объектов муниципальной собственности"</t>
  </si>
  <si>
    <t>Газификация населенных пунктов муниципального образования</t>
  </si>
  <si>
    <t>167,92</t>
  </si>
</sst>
</file>

<file path=xl/styles.xml><?xml version="1.0" encoding="utf-8"?>
<styleSheet xmlns="http://schemas.openxmlformats.org/spreadsheetml/2006/main">
  <fonts count="13">
    <font>
      <sz val="11"/>
      <color theme="1"/>
      <name val="Calibri"/>
      <family val="2"/>
      <charset val="204"/>
      <scheme val="minor"/>
    </font>
    <font>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Calibri"/>
      <family val="2"/>
      <charset val="204"/>
    </font>
    <font>
      <b/>
      <sz val="11"/>
      <color indexed="8"/>
      <name val="Times New Roman"/>
      <family val="1"/>
      <charset val="204"/>
    </font>
    <font>
      <b/>
      <sz val="11"/>
      <color theme="1"/>
      <name val="Calibri"/>
      <family val="2"/>
      <charset val="204"/>
      <scheme val="minor"/>
    </font>
    <font>
      <b/>
      <sz val="11"/>
      <color theme="1"/>
      <name val="Times New Roman"/>
      <family val="1"/>
      <charset val="204"/>
    </font>
    <font>
      <sz val="10"/>
      <color theme="1"/>
      <name val="Times New Roman"/>
      <family val="1"/>
      <charset val="204"/>
    </font>
    <font>
      <b/>
      <sz val="10"/>
      <color theme="1"/>
      <name val="Times New Roman"/>
      <family val="1"/>
      <charset val="204"/>
    </font>
    <font>
      <sz val="11"/>
      <color theme="1"/>
      <name val="Times New Roman"/>
      <family val="1"/>
      <charset val="204"/>
    </font>
    <font>
      <sz val="10"/>
      <color theme="1"/>
      <name val="Calibri"/>
      <family val="2"/>
      <charset val="204"/>
      <scheme val="minor"/>
    </font>
    <font>
      <sz val="11"/>
      <color indexed="8"/>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74">
    <xf numFmtId="0" fontId="0" fillId="0" borderId="0" xfId="0"/>
    <xf numFmtId="0" fontId="1" fillId="0" borderId="1" xfId="0" applyFont="1" applyBorder="1" applyAlignment="1">
      <alignment horizontal="center" vertical="center" wrapText="1"/>
    </xf>
    <xf numFmtId="0" fontId="4" fillId="0" borderId="0" xfId="0" applyFont="1" applyBorder="1" applyAlignment="1">
      <alignment horizontal="center" vertical="center" wrapText="1"/>
    </xf>
    <xf numFmtId="0" fontId="0" fillId="0" borderId="0" xfId="0" applyBorder="1"/>
    <xf numFmtId="0" fontId="4" fillId="0" borderId="0" xfId="0" applyFont="1" applyBorder="1" applyAlignment="1">
      <alignment horizontal="center" vertical="center"/>
    </xf>
    <xf numFmtId="0" fontId="4" fillId="0" borderId="0" xfId="0" applyFont="1" applyBorder="1" applyAlignment="1">
      <alignment horizontal="left" vertical="center"/>
    </xf>
    <xf numFmtId="0" fontId="0" fillId="0" borderId="0" xfId="0" applyAlignment="1">
      <alignment horizontal="left"/>
    </xf>
    <xf numFmtId="4" fontId="1" fillId="0" borderId="1"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4" fontId="1" fillId="2" borderId="1" xfId="0" applyNumberFormat="1" applyFont="1" applyFill="1" applyBorder="1" applyAlignment="1">
      <alignment horizontal="center" vertical="center" wrapText="1"/>
    </xf>
    <xf numFmtId="0" fontId="1" fillId="0" borderId="6" xfId="0" applyFont="1" applyBorder="1" applyAlignment="1">
      <alignment horizontal="center" vertical="center" wrapText="1"/>
    </xf>
    <xf numFmtId="0" fontId="0" fillId="0" borderId="1" xfId="0" applyBorder="1" applyAlignment="1">
      <alignment vertical="center" wrapText="1"/>
    </xf>
    <xf numFmtId="0" fontId="8" fillId="0" borderId="1" xfId="0" applyFont="1" applyBorder="1" applyAlignment="1">
      <alignment horizontal="center" vertical="center" wrapText="1"/>
    </xf>
    <xf numFmtId="4" fontId="2" fillId="0" borderId="6"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4" fontId="2" fillId="2"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4" fontId="7" fillId="3"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4" fontId="7" fillId="3" borderId="6" xfId="0" applyNumberFormat="1" applyFont="1" applyFill="1" applyBorder="1" applyAlignment="1">
      <alignment horizontal="center" vertical="center" wrapText="1"/>
    </xf>
    <xf numFmtId="0" fontId="7" fillId="3" borderId="1" xfId="0" applyFont="1" applyFill="1" applyBorder="1" applyAlignment="1">
      <alignment vertical="center" wrapText="1"/>
    </xf>
    <xf numFmtId="4" fontId="3" fillId="0" borderId="6" xfId="0" applyNumberFormat="1" applyFont="1" applyBorder="1" applyAlignment="1">
      <alignment horizontal="center" vertical="center" wrapText="1"/>
    </xf>
    <xf numFmtId="4" fontId="4" fillId="0" borderId="0" xfId="0" applyNumberFormat="1" applyFont="1" applyBorder="1" applyAlignment="1">
      <alignment horizontal="center" vertical="center" wrapText="1"/>
    </xf>
    <xf numFmtId="4" fontId="5" fillId="3" borderId="1" xfId="0" applyNumberFormat="1" applyFont="1" applyFill="1" applyBorder="1" applyAlignment="1">
      <alignment horizontal="center" vertical="center" wrapText="1"/>
    </xf>
    <xf numFmtId="0" fontId="1" fillId="0" borderId="0" xfId="0" applyFont="1" applyBorder="1" applyAlignment="1">
      <alignment horizontal="right" vertical="center" wrapText="1"/>
    </xf>
    <xf numFmtId="0" fontId="10" fillId="0" borderId="6" xfId="0" applyFont="1" applyBorder="1" applyAlignment="1">
      <alignment horizontal="center" vertical="center" wrapText="1"/>
    </xf>
    <xf numFmtId="4" fontId="8" fillId="2" borderId="1" xfId="0" applyNumberFormat="1" applyFont="1" applyFill="1" applyBorder="1" applyAlignment="1">
      <alignment horizontal="center" vertical="center" wrapText="1"/>
    </xf>
    <xf numFmtId="0" fontId="8" fillId="2" borderId="6" xfId="0" applyFont="1" applyFill="1" applyBorder="1" applyAlignment="1">
      <alignment vertical="center" wrapText="1"/>
    </xf>
    <xf numFmtId="4" fontId="1" fillId="0" borderId="6" xfId="0" applyNumberFormat="1" applyFont="1" applyBorder="1" applyAlignment="1">
      <alignment horizontal="center" vertical="center" wrapText="1"/>
    </xf>
    <xf numFmtId="0" fontId="0" fillId="0" borderId="1" xfId="0" applyBorder="1" applyAlignment="1">
      <alignment horizontal="center" vertical="center" wrapText="1"/>
    </xf>
    <xf numFmtId="4" fontId="0" fillId="0" borderId="1" xfId="0" applyNumberFormat="1" applyBorder="1" applyAlignment="1">
      <alignment horizontal="center" vertical="center" wrapText="1"/>
    </xf>
    <xf numFmtId="4" fontId="6" fillId="0" borderId="1" xfId="0" applyNumberFormat="1" applyFont="1" applyBorder="1" applyAlignment="1">
      <alignment horizontal="center"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2" fillId="0" borderId="8" xfId="0" applyFont="1" applyBorder="1" applyAlignment="1">
      <alignment horizontal="left" vertical="center" wrapText="1"/>
    </xf>
    <xf numFmtId="0" fontId="0" fillId="0" borderId="10" xfId="0" applyBorder="1" applyAlignment="1">
      <alignment vertical="center" wrapText="1"/>
    </xf>
    <xf numFmtId="0" fontId="0" fillId="0" borderId="9" xfId="0" applyBorder="1" applyAlignment="1">
      <alignment vertical="center" wrapText="1"/>
    </xf>
    <xf numFmtId="0" fontId="9" fillId="2" borderId="8" xfId="0" applyFont="1" applyFill="1" applyBorder="1" applyAlignment="1">
      <alignment horizontal="left" vertical="center" wrapText="1"/>
    </xf>
    <xf numFmtId="0" fontId="11" fillId="2" borderId="9" xfId="0" applyFont="1" applyFill="1" applyBorder="1" applyAlignment="1">
      <alignment vertical="center" wrapText="1"/>
    </xf>
    <xf numFmtId="0" fontId="11" fillId="2" borderId="13" xfId="0" applyFont="1" applyFill="1" applyBorder="1" applyAlignment="1">
      <alignment vertical="center" wrapText="1"/>
    </xf>
    <xf numFmtId="0" fontId="11" fillId="2" borderId="14" xfId="0" applyFont="1" applyFill="1" applyBorder="1" applyAlignment="1">
      <alignment vertical="center" wrapText="1"/>
    </xf>
    <xf numFmtId="0" fontId="11" fillId="0" borderId="11" xfId="0" applyFont="1" applyBorder="1" applyAlignment="1">
      <alignment vertical="center" wrapText="1"/>
    </xf>
    <xf numFmtId="0" fontId="11" fillId="0" borderId="12" xfId="0" applyFont="1" applyBorder="1" applyAlignment="1">
      <alignment vertical="center" wrapText="1"/>
    </xf>
    <xf numFmtId="0" fontId="1" fillId="2" borderId="1" xfId="0" applyFont="1" applyFill="1" applyBorder="1" applyAlignment="1">
      <alignment horizontal="left" vertical="center" wrapText="1"/>
    </xf>
    <xf numFmtId="0" fontId="12" fillId="0" borderId="0" xfId="0" applyFont="1" applyBorder="1" applyAlignment="1">
      <alignment horizontal="right" vertical="center" wrapText="1"/>
    </xf>
    <xf numFmtId="0" fontId="0" fillId="0" borderId="4" xfId="0" applyBorder="1" applyAlignment="1">
      <alignment horizontal="left" vertical="center" wrapText="1"/>
    </xf>
    <xf numFmtId="0" fontId="0" fillId="0" borderId="2" xfId="0" applyBorder="1" applyAlignment="1">
      <alignment horizontal="left" vertical="center" wrapText="1"/>
    </xf>
    <xf numFmtId="0" fontId="1" fillId="0" borderId="1" xfId="0" applyFont="1" applyBorder="1" applyAlignment="1">
      <alignment horizontal="left" vertical="center" wrapText="1"/>
    </xf>
    <xf numFmtId="0" fontId="7" fillId="3" borderId="5" xfId="0" applyFont="1" applyFill="1" applyBorder="1" applyAlignment="1">
      <alignment horizontal="left" vertical="center" wrapText="1"/>
    </xf>
    <xf numFmtId="0" fontId="0" fillId="0" borderId="7" xfId="0" applyBorder="1" applyAlignment="1">
      <alignment vertical="center" wrapText="1"/>
    </xf>
    <xf numFmtId="0" fontId="0" fillId="0" borderId="6" xfId="0" applyBorder="1" applyAlignment="1">
      <alignment vertical="center" wrapText="1"/>
    </xf>
    <xf numFmtId="0" fontId="5" fillId="0" borderId="0" xfId="0" applyFont="1" applyBorder="1" applyAlignment="1">
      <alignment horizontal="center" vertical="center" wrapText="1"/>
    </xf>
    <xf numFmtId="0" fontId="1" fillId="2" borderId="1" xfId="0" applyFont="1" applyFill="1" applyBorder="1" applyAlignment="1">
      <alignment horizontal="center" vertical="center" wrapText="1"/>
    </xf>
    <xf numFmtId="0" fontId="2" fillId="0" borderId="5" xfId="0" applyFont="1" applyBorder="1" applyAlignment="1">
      <alignment horizontal="left" vertical="center" wrapText="1"/>
    </xf>
    <xf numFmtId="0" fontId="6" fillId="0" borderId="7" xfId="0" applyFont="1" applyBorder="1" applyAlignment="1">
      <alignment vertical="center" wrapText="1"/>
    </xf>
    <xf numFmtId="0" fontId="6" fillId="0" borderId="6" xfId="0" applyFont="1" applyBorder="1" applyAlignment="1">
      <alignment vertical="center" wrapText="1"/>
    </xf>
    <xf numFmtId="0" fontId="2" fillId="0" borderId="7" xfId="0" applyFont="1" applyBorder="1" applyAlignment="1">
      <alignment horizontal="left" vertical="center" wrapText="1"/>
    </xf>
    <xf numFmtId="0" fontId="9" fillId="0" borderId="5" xfId="0" applyFont="1" applyBorder="1" applyAlignment="1">
      <alignment horizontal="left" vertical="center" wrapText="1"/>
    </xf>
    <xf numFmtId="0" fontId="9" fillId="0" borderId="7" xfId="0" applyFont="1" applyBorder="1" applyAlignment="1">
      <alignment vertical="center" wrapText="1"/>
    </xf>
    <xf numFmtId="0" fontId="9" fillId="0" borderId="6" xfId="0" applyFont="1" applyBorder="1" applyAlignment="1">
      <alignment vertical="center" wrapText="1"/>
    </xf>
    <xf numFmtId="0" fontId="2" fillId="0" borderId="6" xfId="0" applyFont="1" applyBorder="1" applyAlignment="1">
      <alignment horizontal="left" vertical="center" wrapText="1"/>
    </xf>
    <xf numFmtId="0" fontId="5" fillId="3" borderId="5" xfId="0" applyFont="1" applyFill="1" applyBorder="1" applyAlignment="1">
      <alignment horizontal="center" vertical="center" wrapText="1"/>
    </xf>
    <xf numFmtId="0" fontId="6" fillId="3" borderId="7" xfId="0" applyFont="1" applyFill="1" applyBorder="1" applyAlignment="1">
      <alignment vertical="center" wrapText="1"/>
    </xf>
    <xf numFmtId="0" fontId="6" fillId="3" borderId="6" xfId="0" applyFont="1" applyFill="1" applyBorder="1" applyAlignment="1">
      <alignment vertical="center" wrapText="1"/>
    </xf>
    <xf numFmtId="0" fontId="5" fillId="3" borderId="5" xfId="0" applyFont="1" applyFill="1" applyBorder="1" applyAlignment="1">
      <alignment horizontal="left" vertical="center" wrapText="1"/>
    </xf>
    <xf numFmtId="0" fontId="0" fillId="3" borderId="7" xfId="0" applyFill="1" applyBorder="1" applyAlignment="1">
      <alignment vertical="center" wrapText="1"/>
    </xf>
    <xf numFmtId="0" fontId="0" fillId="3" borderId="6" xfId="0" applyFill="1" applyBorder="1" applyAlignment="1">
      <alignment vertical="center" wrapText="1"/>
    </xf>
    <xf numFmtId="0" fontId="0" fillId="0" borderId="7" xfId="0" applyBorder="1" applyAlignment="1">
      <alignment horizontal="left" vertical="center" wrapText="1"/>
    </xf>
    <xf numFmtId="49" fontId="0" fillId="0" borderId="1" xfId="0" applyNumberFormat="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88"/>
  <sheetViews>
    <sheetView tabSelected="1" workbookViewId="0">
      <selection activeCell="H34" sqref="H34"/>
    </sheetView>
  </sheetViews>
  <sheetFormatPr defaultRowHeight="14.4"/>
  <cols>
    <col min="1" max="1" width="39.6640625" style="6" customWidth="1"/>
    <col min="2" max="2" width="18" style="6" customWidth="1"/>
    <col min="3" max="3" width="12" customWidth="1"/>
    <col min="4" max="4" width="15.5546875" customWidth="1"/>
    <col min="5" max="5" width="18" customWidth="1"/>
    <col min="6" max="6" width="19.109375" customWidth="1"/>
    <col min="7" max="7" width="18.109375" customWidth="1"/>
    <col min="8" max="9" width="17.5546875" customWidth="1"/>
    <col min="10" max="10" width="9.109375" style="3"/>
  </cols>
  <sheetData>
    <row r="1" spans="1:10" ht="134.25" customHeight="1">
      <c r="A1" s="25"/>
      <c r="B1" s="25"/>
      <c r="C1" s="25"/>
      <c r="D1" s="25"/>
      <c r="E1" s="49" t="s">
        <v>44</v>
      </c>
      <c r="F1" s="49"/>
      <c r="G1" s="49"/>
      <c r="H1" s="49"/>
      <c r="I1" s="49"/>
      <c r="J1" s="2"/>
    </row>
    <row r="2" spans="1:10" ht="32.25" customHeight="1">
      <c r="A2" s="56" t="s">
        <v>33</v>
      </c>
      <c r="B2" s="56"/>
      <c r="C2" s="56"/>
      <c r="D2" s="56"/>
      <c r="E2" s="56"/>
      <c r="F2" s="56"/>
      <c r="G2" s="56"/>
      <c r="H2" s="56"/>
      <c r="I2" s="56"/>
      <c r="J2" s="2"/>
    </row>
    <row r="3" spans="1:10">
      <c r="A3" s="5"/>
      <c r="B3" s="5"/>
      <c r="C3" s="4"/>
      <c r="D3" s="4"/>
      <c r="E3" s="4"/>
      <c r="F3" s="4"/>
      <c r="G3" s="4"/>
      <c r="H3" s="4"/>
      <c r="I3" s="4"/>
      <c r="J3" s="2"/>
    </row>
    <row r="4" spans="1:10" ht="15" customHeight="1">
      <c r="A4" s="57" t="s">
        <v>3</v>
      </c>
      <c r="B4" s="57" t="s">
        <v>10</v>
      </c>
      <c r="C4" s="57" t="s">
        <v>4</v>
      </c>
      <c r="D4" s="57" t="s">
        <v>0</v>
      </c>
      <c r="E4" s="57"/>
      <c r="F4" s="57"/>
      <c r="G4" s="57"/>
      <c r="H4" s="57"/>
      <c r="I4" s="57"/>
      <c r="J4" s="2"/>
    </row>
    <row r="5" spans="1:10" ht="6" customHeight="1">
      <c r="A5" s="57"/>
      <c r="B5" s="57"/>
      <c r="C5" s="57"/>
      <c r="D5" s="57" t="s">
        <v>1</v>
      </c>
      <c r="E5" s="57" t="s">
        <v>5</v>
      </c>
      <c r="F5" s="57" t="s">
        <v>6</v>
      </c>
      <c r="G5" s="57" t="s">
        <v>8</v>
      </c>
      <c r="H5" s="57" t="s">
        <v>2</v>
      </c>
      <c r="I5" s="57" t="s">
        <v>7</v>
      </c>
      <c r="J5" s="2"/>
    </row>
    <row r="6" spans="1:10" ht="5.25" customHeight="1">
      <c r="A6" s="57"/>
      <c r="B6" s="57"/>
      <c r="C6" s="57"/>
      <c r="D6" s="57"/>
      <c r="E6" s="57"/>
      <c r="F6" s="57"/>
      <c r="G6" s="57"/>
      <c r="H6" s="57"/>
      <c r="I6" s="57"/>
      <c r="J6" s="2"/>
    </row>
    <row r="7" spans="1:10" ht="9.75" customHeight="1">
      <c r="A7" s="57"/>
      <c r="B7" s="57"/>
      <c r="C7" s="57"/>
      <c r="D7" s="57"/>
      <c r="E7" s="57"/>
      <c r="F7" s="57"/>
      <c r="G7" s="57"/>
      <c r="H7" s="57"/>
      <c r="I7" s="57"/>
      <c r="J7" s="2"/>
    </row>
    <row r="8" spans="1:10">
      <c r="A8" s="57"/>
      <c r="B8" s="57"/>
      <c r="C8" s="57"/>
      <c r="D8" s="57"/>
      <c r="E8" s="57"/>
      <c r="F8" s="57"/>
      <c r="G8" s="57"/>
      <c r="H8" s="57"/>
      <c r="I8" s="57"/>
      <c r="J8" s="2"/>
    </row>
    <row r="9" spans="1:10" ht="28.5" customHeight="1">
      <c r="A9" s="57"/>
      <c r="B9" s="57"/>
      <c r="C9" s="57"/>
      <c r="D9" s="57"/>
      <c r="E9" s="57"/>
      <c r="F9" s="57"/>
      <c r="G9" s="57"/>
      <c r="H9" s="57"/>
      <c r="I9" s="57"/>
      <c r="J9" s="2"/>
    </row>
    <row r="10" spans="1:10">
      <c r="A10" s="1">
        <v>1</v>
      </c>
      <c r="B10" s="1">
        <v>2</v>
      </c>
      <c r="C10" s="1">
        <v>3</v>
      </c>
      <c r="D10" s="11">
        <v>4</v>
      </c>
      <c r="E10" s="1">
        <v>5</v>
      </c>
      <c r="F10" s="1">
        <v>6</v>
      </c>
      <c r="G10" s="1">
        <v>7</v>
      </c>
      <c r="H10" s="1">
        <v>8</v>
      </c>
      <c r="I10" s="1">
        <v>9</v>
      </c>
      <c r="J10" s="2"/>
    </row>
    <row r="11" spans="1:10">
      <c r="A11" s="36" t="s">
        <v>37</v>
      </c>
      <c r="B11" s="1"/>
      <c r="C11" s="1">
        <v>2023</v>
      </c>
      <c r="D11" s="29">
        <v>27144.61</v>
      </c>
      <c r="E11" s="29">
        <f>E18+E26+E30+E33+E36+E44+E48+E52+E55+E58+E61+E64+E70+E77+E81</f>
        <v>0</v>
      </c>
      <c r="F11" s="29">
        <v>5066.1000000000004</v>
      </c>
      <c r="G11" s="27">
        <v>221.2</v>
      </c>
      <c r="H11" s="29">
        <v>21857.31</v>
      </c>
      <c r="I11" s="1"/>
      <c r="J11" s="2"/>
    </row>
    <row r="12" spans="1:10">
      <c r="A12" s="37"/>
      <c r="B12" s="1"/>
      <c r="C12" s="1">
        <v>2024</v>
      </c>
      <c r="D12" s="29">
        <v>22224.53</v>
      </c>
      <c r="E12" s="29">
        <f>E19+E27+E31+E34+E37+E45+E49+E53+E56+E59+E62+E65+E71+E78+E82</f>
        <v>0</v>
      </c>
      <c r="F12" s="29">
        <v>1109.3</v>
      </c>
      <c r="G12" s="27">
        <v>226.6</v>
      </c>
      <c r="H12" s="29">
        <v>20888.63</v>
      </c>
      <c r="I12" s="1"/>
      <c r="J12" s="2"/>
    </row>
    <row r="13" spans="1:10">
      <c r="A13" s="37"/>
      <c r="B13" s="1"/>
      <c r="C13" s="1">
        <v>2025</v>
      </c>
      <c r="D13" s="29">
        <v>21092.65</v>
      </c>
      <c r="E13" s="29">
        <f>E20+E28+E32+E35+E38+E46+E50+E54+E57+E60+E63+E66+E72+E79+E83</f>
        <v>0</v>
      </c>
      <c r="F13" s="29">
        <f>F20+F28+F32+F35+F38+F46+F50+F54+F57+F60+F63+F66+F72+F79+F83</f>
        <v>0</v>
      </c>
      <c r="G13" s="27">
        <v>226.6</v>
      </c>
      <c r="H13" s="29">
        <v>20866.05</v>
      </c>
      <c r="I13" s="1"/>
      <c r="J13" s="2"/>
    </row>
    <row r="14" spans="1:10">
      <c r="A14" s="38"/>
      <c r="B14" s="1"/>
      <c r="C14" s="1" t="s">
        <v>42</v>
      </c>
      <c r="D14" s="29">
        <f>D11+D12+D13</f>
        <v>70461.790000000008</v>
      </c>
      <c r="E14" s="29">
        <f>E15+E25</f>
        <v>0</v>
      </c>
      <c r="F14" s="29">
        <f>F15+F25</f>
        <v>6175.4</v>
      </c>
      <c r="G14" s="9">
        <f>SUM(G11:G13)</f>
        <v>674.4</v>
      </c>
      <c r="H14" s="29">
        <f>H11+H12+H13</f>
        <v>63611.990000000005</v>
      </c>
      <c r="I14" s="1"/>
      <c r="J14" s="2"/>
    </row>
    <row r="15" spans="1:10" ht="22.5" customHeight="1">
      <c r="A15" s="69" t="s">
        <v>9</v>
      </c>
      <c r="B15" s="70"/>
      <c r="C15" s="71"/>
      <c r="D15" s="20">
        <f>D16</f>
        <v>2951.6179999999995</v>
      </c>
      <c r="E15" s="20">
        <f>E16</f>
        <v>0</v>
      </c>
      <c r="F15" s="20">
        <f>F16</f>
        <v>2607</v>
      </c>
      <c r="G15" s="20">
        <f>G16</f>
        <v>0</v>
      </c>
      <c r="H15" s="18">
        <f>H16</f>
        <v>344.61799999999994</v>
      </c>
      <c r="I15" s="17" t="s">
        <v>43</v>
      </c>
      <c r="J15" s="2"/>
    </row>
    <row r="16" spans="1:10" ht="22.5" customHeight="1">
      <c r="A16" s="58" t="s">
        <v>11</v>
      </c>
      <c r="B16" s="61"/>
      <c r="C16" s="55"/>
      <c r="D16" s="19">
        <f>D17+D21</f>
        <v>2951.6179999999995</v>
      </c>
      <c r="E16" s="19">
        <f>E17+E21</f>
        <v>0</v>
      </c>
      <c r="F16" s="19">
        <f>F17+F21</f>
        <v>2607</v>
      </c>
      <c r="G16" s="19">
        <f>G17+G21</f>
        <v>0</v>
      </c>
      <c r="H16" s="19">
        <f>H17+H21</f>
        <v>344.61799999999994</v>
      </c>
      <c r="I16" s="19"/>
      <c r="J16" s="2"/>
    </row>
    <row r="17" spans="1:10" ht="34.5" customHeight="1">
      <c r="A17" s="58" t="s">
        <v>12</v>
      </c>
      <c r="B17" s="54"/>
      <c r="C17" s="55"/>
      <c r="D17" s="9">
        <f>D18+D19+D20</f>
        <v>1593.6979999999999</v>
      </c>
      <c r="E17" s="9">
        <f>E18+E19+E20</f>
        <v>0</v>
      </c>
      <c r="F17" s="9">
        <f>F18+F19+F20</f>
        <v>1457.3</v>
      </c>
      <c r="G17" s="9">
        <f>G18+G19+G20</f>
        <v>0</v>
      </c>
      <c r="H17" s="9">
        <f>H18+H19+H20</f>
        <v>136.398</v>
      </c>
      <c r="I17" s="9"/>
      <c r="J17" s="2"/>
    </row>
    <row r="18" spans="1:10" ht="25.5" customHeight="1">
      <c r="A18" s="33" t="s">
        <v>13</v>
      </c>
      <c r="B18" s="36" t="s">
        <v>34</v>
      </c>
      <c r="C18" s="1">
        <v>2023</v>
      </c>
      <c r="D18" s="7">
        <f>SUM(E18:I18)</f>
        <v>891.09799999999996</v>
      </c>
      <c r="E18" s="7"/>
      <c r="F18" s="7">
        <v>810.9</v>
      </c>
      <c r="G18" s="7"/>
      <c r="H18" s="7">
        <v>80.197999999999993</v>
      </c>
      <c r="I18" s="7"/>
      <c r="J18" s="2"/>
    </row>
    <row r="19" spans="1:10" ht="26.25" customHeight="1">
      <c r="A19" s="50"/>
      <c r="B19" s="37"/>
      <c r="C19" s="1">
        <v>2024</v>
      </c>
      <c r="D19" s="7">
        <f>SUM(E19:I19)</f>
        <v>702.6</v>
      </c>
      <c r="E19" s="7"/>
      <c r="F19" s="8">
        <v>646.4</v>
      </c>
      <c r="G19" s="8"/>
      <c r="H19" s="8">
        <v>56.2</v>
      </c>
      <c r="I19" s="8"/>
      <c r="J19" s="2"/>
    </row>
    <row r="20" spans="1:10" ht="23.25" customHeight="1">
      <c r="A20" s="51"/>
      <c r="B20" s="38"/>
      <c r="C20" s="1">
        <v>2025</v>
      </c>
      <c r="D20" s="7">
        <f>SUM(E20:I20)</f>
        <v>0</v>
      </c>
      <c r="E20" s="7"/>
      <c r="F20" s="8">
        <v>0</v>
      </c>
      <c r="G20" s="8"/>
      <c r="H20" s="8">
        <v>0</v>
      </c>
      <c r="I20" s="8"/>
      <c r="J20" s="2"/>
    </row>
    <row r="21" spans="1:10" ht="46.2" customHeight="1">
      <c r="A21" s="62" t="s">
        <v>40</v>
      </c>
      <c r="B21" s="63"/>
      <c r="C21" s="64"/>
      <c r="D21" s="7">
        <f t="shared" ref="D21:D24" si="0">SUM(E21:I21)</f>
        <v>1357.9199999999998</v>
      </c>
      <c r="E21" s="12"/>
      <c r="F21" s="32">
        <f>F22+F23+F24</f>
        <v>1149.6999999999998</v>
      </c>
      <c r="G21" s="32">
        <f>G22+G23+G24</f>
        <v>0</v>
      </c>
      <c r="H21" s="32">
        <f>H22+H23+H24</f>
        <v>208.21999999999997</v>
      </c>
      <c r="I21" s="12"/>
      <c r="J21" s="2"/>
    </row>
    <row r="22" spans="1:10" ht="23.25" customHeight="1">
      <c r="A22" s="33" t="s">
        <v>41</v>
      </c>
      <c r="B22" s="36" t="s">
        <v>34</v>
      </c>
      <c r="C22" s="1">
        <v>2023</v>
      </c>
      <c r="D22" s="7">
        <v>854.72</v>
      </c>
      <c r="E22" s="12"/>
      <c r="F22" s="31">
        <v>686.8</v>
      </c>
      <c r="G22" s="12"/>
      <c r="H22" s="73" t="s">
        <v>47</v>
      </c>
      <c r="I22" s="12"/>
      <c r="J22" s="2"/>
    </row>
    <row r="23" spans="1:10" ht="23.25" customHeight="1">
      <c r="A23" s="50"/>
      <c r="B23" s="37"/>
      <c r="C23" s="1">
        <v>2024</v>
      </c>
      <c r="D23" s="7">
        <f t="shared" si="0"/>
        <v>503.2</v>
      </c>
      <c r="E23" s="12"/>
      <c r="F23" s="30">
        <v>462.9</v>
      </c>
      <c r="G23" s="12"/>
      <c r="H23" s="30">
        <v>40.299999999999997</v>
      </c>
      <c r="I23" s="12"/>
      <c r="J23" s="2"/>
    </row>
    <row r="24" spans="1:10" ht="23.25" customHeight="1">
      <c r="A24" s="51"/>
      <c r="B24" s="38"/>
      <c r="C24" s="13">
        <v>2025</v>
      </c>
      <c r="D24" s="7">
        <f t="shared" si="0"/>
        <v>0</v>
      </c>
      <c r="E24" s="7"/>
      <c r="F24" s="8">
        <v>0</v>
      </c>
      <c r="G24" s="22"/>
      <c r="H24" s="8">
        <v>0</v>
      </c>
      <c r="I24" s="12"/>
      <c r="J24" s="2"/>
    </row>
    <row r="25" spans="1:10" ht="23.25" customHeight="1">
      <c r="A25" s="53" t="s">
        <v>14</v>
      </c>
      <c r="B25" s="54"/>
      <c r="C25" s="55"/>
      <c r="D25" s="18">
        <f>D29+D43+D47+D51+D76+D80</f>
        <v>63535.92</v>
      </c>
      <c r="E25" s="18">
        <f>E29+E43+E47+E51+E76+E80</f>
        <v>0</v>
      </c>
      <c r="F25" s="18">
        <f>F29+F43+F47+F51+F76+F80</f>
        <v>3568.4</v>
      </c>
      <c r="G25" s="18">
        <f>G29+G43+G47+G51+G76+G80</f>
        <v>674.4</v>
      </c>
      <c r="H25" s="18">
        <f>H29+H43+H47+H51+H76+H80</f>
        <v>60447.42</v>
      </c>
      <c r="I25" s="21"/>
      <c r="J25" s="23"/>
    </row>
    <row r="26" spans="1:10" ht="23.25" customHeight="1">
      <c r="A26" s="42" t="s">
        <v>15</v>
      </c>
      <c r="B26" s="43"/>
      <c r="C26" s="26">
        <v>2023</v>
      </c>
      <c r="D26" s="27">
        <f t="shared" ref="D26:F28" si="1">D30+D33+D36</f>
        <v>8261.7999999999993</v>
      </c>
      <c r="E26" s="27">
        <f t="shared" si="1"/>
        <v>0</v>
      </c>
      <c r="F26" s="27">
        <f t="shared" si="1"/>
        <v>2375.5</v>
      </c>
      <c r="G26" s="27">
        <f>G33</f>
        <v>221.2</v>
      </c>
      <c r="H26" s="27">
        <f>H30+H33+H36</f>
        <v>5665.0999999999995</v>
      </c>
      <c r="I26" s="28"/>
      <c r="J26" s="23"/>
    </row>
    <row r="27" spans="1:10" ht="23.25" customHeight="1">
      <c r="A27" s="44"/>
      <c r="B27" s="45"/>
      <c r="C27" s="26">
        <v>2024</v>
      </c>
      <c r="D27" s="27">
        <f t="shared" si="1"/>
        <v>6674.9800000000005</v>
      </c>
      <c r="E27" s="27">
        <f t="shared" si="1"/>
        <v>0</v>
      </c>
      <c r="F27" s="27">
        <f t="shared" si="1"/>
        <v>0</v>
      </c>
      <c r="G27" s="27">
        <f>G34</f>
        <v>226.6</v>
      </c>
      <c r="H27" s="27">
        <f>H31+H34+H37</f>
        <v>6448.38</v>
      </c>
      <c r="I27" s="28"/>
      <c r="J27" s="23"/>
    </row>
    <row r="28" spans="1:10" ht="23.25" customHeight="1">
      <c r="A28" s="44"/>
      <c r="B28" s="45"/>
      <c r="C28" s="26">
        <v>2025</v>
      </c>
      <c r="D28" s="27">
        <f t="shared" si="1"/>
        <v>7117.9500000000007</v>
      </c>
      <c r="E28" s="27">
        <f t="shared" si="1"/>
        <v>0</v>
      </c>
      <c r="F28" s="27">
        <f t="shared" si="1"/>
        <v>0</v>
      </c>
      <c r="G28" s="27">
        <f>G35</f>
        <v>226.6</v>
      </c>
      <c r="H28" s="27">
        <f>H32+H35+H38</f>
        <v>6891.35</v>
      </c>
      <c r="I28" s="28"/>
      <c r="J28" s="23"/>
    </row>
    <row r="29" spans="1:10" ht="21.75" customHeight="1">
      <c r="A29" s="46"/>
      <c r="B29" s="47"/>
      <c r="C29" s="26" t="s">
        <v>42</v>
      </c>
      <c r="D29" s="9">
        <f>SUM(D26:D28)</f>
        <v>22054.73</v>
      </c>
      <c r="E29" s="9">
        <f>SUM(E26:E28)</f>
        <v>0</v>
      </c>
      <c r="F29" s="9">
        <f>SUM(F26:F28)</f>
        <v>2375.5</v>
      </c>
      <c r="G29" s="9">
        <f>SUM(G26:G28)</f>
        <v>674.4</v>
      </c>
      <c r="H29" s="16">
        <f>SUM(H30:H37)</f>
        <v>19004.829999999998</v>
      </c>
      <c r="I29" s="14"/>
      <c r="J29" s="2"/>
    </row>
    <row r="30" spans="1:10" ht="18.75" customHeight="1">
      <c r="A30" s="33" t="s">
        <v>16</v>
      </c>
      <c r="B30" s="36" t="s">
        <v>34</v>
      </c>
      <c r="C30" s="1">
        <v>2023</v>
      </c>
      <c r="D30" s="7">
        <f t="shared" ref="D30:D35" si="2">SUM(E30:I30)</f>
        <v>1000</v>
      </c>
      <c r="E30" s="7"/>
      <c r="F30" s="7"/>
      <c r="G30" s="7"/>
      <c r="H30" s="7">
        <v>1000</v>
      </c>
      <c r="I30" s="7"/>
      <c r="J30" s="2"/>
    </row>
    <row r="31" spans="1:10" ht="17.25" customHeight="1">
      <c r="A31" s="50"/>
      <c r="B31" s="37"/>
      <c r="C31" s="1">
        <v>2024</v>
      </c>
      <c r="D31" s="7">
        <f t="shared" si="2"/>
        <v>2500</v>
      </c>
      <c r="E31" s="7"/>
      <c r="F31" s="7"/>
      <c r="G31" s="7"/>
      <c r="H31" s="7">
        <v>2500</v>
      </c>
      <c r="I31" s="7"/>
      <c r="J31" s="2"/>
    </row>
    <row r="32" spans="1:10" ht="18" customHeight="1">
      <c r="A32" s="51"/>
      <c r="B32" s="38"/>
      <c r="C32" s="1">
        <v>2025</v>
      </c>
      <c r="D32" s="7">
        <f t="shared" si="2"/>
        <v>2600</v>
      </c>
      <c r="E32" s="7"/>
      <c r="F32" s="7"/>
      <c r="G32" s="7"/>
      <c r="H32" s="7">
        <v>2600</v>
      </c>
      <c r="I32" s="7"/>
      <c r="J32" s="2"/>
    </row>
    <row r="33" spans="1:10" ht="18" customHeight="1">
      <c r="A33" s="33" t="s">
        <v>17</v>
      </c>
      <c r="B33" s="36" t="s">
        <v>34</v>
      </c>
      <c r="C33" s="1">
        <v>2023</v>
      </c>
      <c r="D33" s="7">
        <f t="shared" si="2"/>
        <v>4801.3599999999997</v>
      </c>
      <c r="E33" s="7"/>
      <c r="F33" s="7"/>
      <c r="G33" s="7">
        <v>221.2</v>
      </c>
      <c r="H33" s="7">
        <v>4580.16</v>
      </c>
      <c r="I33" s="7"/>
      <c r="J33" s="2"/>
    </row>
    <row r="34" spans="1:10" ht="18" customHeight="1">
      <c r="A34" s="34"/>
      <c r="B34" s="37"/>
      <c r="C34" s="1">
        <v>2024</v>
      </c>
      <c r="D34" s="7">
        <f t="shared" si="2"/>
        <v>4174.9800000000005</v>
      </c>
      <c r="E34" s="7"/>
      <c r="F34" s="7"/>
      <c r="G34" s="7">
        <v>226.6</v>
      </c>
      <c r="H34" s="7">
        <v>3948.38</v>
      </c>
      <c r="I34" s="7"/>
      <c r="J34" s="2"/>
    </row>
    <row r="35" spans="1:10" ht="17.25" customHeight="1">
      <c r="A35" s="35"/>
      <c r="B35" s="38"/>
      <c r="C35" s="1">
        <v>2025</v>
      </c>
      <c r="D35" s="7">
        <f t="shared" si="2"/>
        <v>4517.9500000000007</v>
      </c>
      <c r="E35" s="7"/>
      <c r="F35" s="7"/>
      <c r="G35" s="7">
        <v>226.6</v>
      </c>
      <c r="H35" s="7">
        <v>4291.3500000000004</v>
      </c>
      <c r="I35" s="7"/>
      <c r="J35" s="2"/>
    </row>
    <row r="36" spans="1:10" ht="40.5" customHeight="1">
      <c r="A36" s="33" t="s">
        <v>18</v>
      </c>
      <c r="B36" s="36" t="s">
        <v>34</v>
      </c>
      <c r="C36" s="1">
        <v>2023</v>
      </c>
      <c r="D36" s="7">
        <f>F36+H36</f>
        <v>2460.44</v>
      </c>
      <c r="E36" s="7"/>
      <c r="F36" s="7">
        <v>2375.5</v>
      </c>
      <c r="G36" s="7"/>
      <c r="H36" s="7">
        <v>84.94</v>
      </c>
      <c r="I36" s="7"/>
      <c r="J36" s="2"/>
    </row>
    <row r="37" spans="1:10" ht="36.75" customHeight="1">
      <c r="A37" s="34"/>
      <c r="B37" s="37"/>
      <c r="C37" s="1">
        <v>2024</v>
      </c>
      <c r="D37" s="7">
        <v>0</v>
      </c>
      <c r="E37" s="7"/>
      <c r="F37" s="7"/>
      <c r="G37" s="7"/>
      <c r="H37" s="7">
        <v>0</v>
      </c>
      <c r="I37" s="7"/>
      <c r="J37" s="2"/>
    </row>
    <row r="38" spans="1:10" ht="31.5" customHeight="1">
      <c r="A38" s="35"/>
      <c r="B38" s="38"/>
      <c r="C38" s="1">
        <v>2025</v>
      </c>
      <c r="D38" s="7">
        <v>0</v>
      </c>
      <c r="E38" s="7"/>
      <c r="F38" s="7"/>
      <c r="G38" s="7"/>
      <c r="H38" s="7">
        <v>0</v>
      </c>
      <c r="I38" s="7"/>
      <c r="J38" s="2"/>
    </row>
    <row r="39" spans="1:10" ht="46.8" customHeight="1">
      <c r="A39" s="39" t="s">
        <v>45</v>
      </c>
      <c r="B39" s="40"/>
      <c r="C39" s="41"/>
      <c r="D39" s="9">
        <f>SUM(D40:D42)</f>
        <v>2820</v>
      </c>
      <c r="E39" s="9"/>
      <c r="F39" s="9"/>
      <c r="G39" s="9"/>
      <c r="H39" s="9">
        <f>SUM(H40:H42)</f>
        <v>2820</v>
      </c>
      <c r="I39" s="9"/>
      <c r="J39" s="2"/>
    </row>
    <row r="40" spans="1:10" ht="15" customHeight="1">
      <c r="A40" s="33" t="s">
        <v>46</v>
      </c>
      <c r="B40" s="36" t="s">
        <v>34</v>
      </c>
      <c r="C40" s="1">
        <v>2023</v>
      </c>
      <c r="D40" s="7">
        <f>SUM(E40:I40)</f>
        <v>1260</v>
      </c>
      <c r="E40" s="7"/>
      <c r="F40" s="7"/>
      <c r="G40" s="7"/>
      <c r="H40" s="7">
        <v>1260</v>
      </c>
      <c r="I40" s="7"/>
      <c r="J40" s="2"/>
    </row>
    <row r="41" spans="1:10" ht="15" customHeight="1">
      <c r="A41" s="34"/>
      <c r="B41" s="37"/>
      <c r="C41" s="1">
        <v>2024</v>
      </c>
      <c r="D41" s="7">
        <f>SUM(E41:I41)</f>
        <v>730</v>
      </c>
      <c r="E41" s="7"/>
      <c r="F41" s="7"/>
      <c r="G41" s="7"/>
      <c r="H41" s="7">
        <v>730</v>
      </c>
      <c r="I41" s="7"/>
      <c r="J41" s="2"/>
    </row>
    <row r="42" spans="1:10" ht="12" customHeight="1">
      <c r="A42" s="35"/>
      <c r="B42" s="38"/>
      <c r="C42" s="1">
        <v>2025</v>
      </c>
      <c r="D42" s="7">
        <f>SUM(E42:I42)</f>
        <v>830</v>
      </c>
      <c r="E42" s="7"/>
      <c r="F42" s="8"/>
      <c r="G42" s="8"/>
      <c r="H42" s="8">
        <v>830</v>
      </c>
      <c r="I42" s="8"/>
      <c r="J42" s="2"/>
    </row>
    <row r="43" spans="1:10" ht="32.25" customHeight="1">
      <c r="A43" s="39" t="s">
        <v>19</v>
      </c>
      <c r="B43" s="40"/>
      <c r="C43" s="41"/>
      <c r="D43" s="9">
        <f>SUM(D44:D46)</f>
        <v>8120</v>
      </c>
      <c r="E43" s="9"/>
      <c r="F43" s="9"/>
      <c r="G43" s="9"/>
      <c r="H43" s="9">
        <f>SUM(H44:H46)</f>
        <v>8120</v>
      </c>
      <c r="I43" s="9"/>
      <c r="J43" s="2"/>
    </row>
    <row r="44" spans="1:10" ht="15" customHeight="1">
      <c r="A44" s="33" t="s">
        <v>20</v>
      </c>
      <c r="B44" s="36" t="s">
        <v>34</v>
      </c>
      <c r="C44" s="1">
        <v>2023</v>
      </c>
      <c r="D44" s="7">
        <f>SUM(E44:I44)</f>
        <v>2960</v>
      </c>
      <c r="E44" s="7"/>
      <c r="F44" s="7"/>
      <c r="G44" s="7"/>
      <c r="H44" s="7">
        <v>2960</v>
      </c>
      <c r="I44" s="7"/>
      <c r="J44" s="2"/>
    </row>
    <row r="45" spans="1:10" ht="15" customHeight="1">
      <c r="A45" s="34"/>
      <c r="B45" s="37"/>
      <c r="C45" s="1">
        <v>2024</v>
      </c>
      <c r="D45" s="7">
        <f>SUM(E45:I45)</f>
        <v>2530</v>
      </c>
      <c r="E45" s="7"/>
      <c r="F45" s="7"/>
      <c r="G45" s="7"/>
      <c r="H45" s="7">
        <v>2530</v>
      </c>
      <c r="I45" s="7"/>
      <c r="J45" s="2"/>
    </row>
    <row r="46" spans="1:10" ht="15" customHeight="1">
      <c r="A46" s="35"/>
      <c r="B46" s="38"/>
      <c r="C46" s="1">
        <v>2025</v>
      </c>
      <c r="D46" s="7">
        <f>SUM(E46:I46)</f>
        <v>2630</v>
      </c>
      <c r="E46" s="7"/>
      <c r="F46" s="8"/>
      <c r="G46" s="8"/>
      <c r="H46" s="8">
        <v>2630</v>
      </c>
      <c r="I46" s="8"/>
      <c r="J46" s="2"/>
    </row>
    <row r="47" spans="1:10" ht="33.6" customHeight="1">
      <c r="A47" s="39" t="s">
        <v>35</v>
      </c>
      <c r="B47" s="40"/>
      <c r="C47" s="41"/>
      <c r="D47" s="9">
        <f>SUM(D48:D50)</f>
        <v>675</v>
      </c>
      <c r="E47" s="7"/>
      <c r="F47" s="8"/>
      <c r="G47" s="8"/>
      <c r="H47" s="9">
        <f>SUM(H48:H50)</f>
        <v>675</v>
      </c>
      <c r="I47" s="8"/>
      <c r="J47" s="2"/>
    </row>
    <row r="48" spans="1:10" ht="15" customHeight="1">
      <c r="A48" s="33" t="s">
        <v>36</v>
      </c>
      <c r="B48" s="36" t="s">
        <v>34</v>
      </c>
      <c r="C48" s="11">
        <v>2023</v>
      </c>
      <c r="D48" s="7">
        <v>215</v>
      </c>
      <c r="E48" s="7"/>
      <c r="F48" s="8"/>
      <c r="G48" s="8"/>
      <c r="H48" s="7">
        <v>215</v>
      </c>
      <c r="I48" s="8"/>
      <c r="J48" s="2"/>
    </row>
    <row r="49" spans="1:10" ht="15" customHeight="1">
      <c r="A49" s="34"/>
      <c r="B49" s="37"/>
      <c r="C49" s="11">
        <v>2024</v>
      </c>
      <c r="D49" s="7">
        <v>220</v>
      </c>
      <c r="E49" s="7"/>
      <c r="F49" s="8"/>
      <c r="G49" s="8"/>
      <c r="H49" s="7">
        <v>220</v>
      </c>
      <c r="I49" s="8"/>
      <c r="J49" s="2"/>
    </row>
    <row r="50" spans="1:10" ht="15" customHeight="1">
      <c r="A50" s="35"/>
      <c r="B50" s="38"/>
      <c r="C50" s="11">
        <v>2025</v>
      </c>
      <c r="D50" s="7">
        <v>240</v>
      </c>
      <c r="E50" s="7"/>
      <c r="F50" s="8"/>
      <c r="G50" s="8"/>
      <c r="H50" s="7">
        <v>240</v>
      </c>
      <c r="I50" s="8"/>
      <c r="J50" s="2"/>
    </row>
    <row r="51" spans="1:10" ht="27.75" customHeight="1">
      <c r="A51" s="58" t="s">
        <v>21</v>
      </c>
      <c r="B51" s="59"/>
      <c r="C51" s="60"/>
      <c r="D51" s="9">
        <f>D52+D53+D54+D55+D56+D57+D58+D59+D60+D61+D62+D63+D64+D65+D66+D70+D71+D72</f>
        <v>32171.190000000002</v>
      </c>
      <c r="E51" s="9">
        <f>SUM(E52:E75)</f>
        <v>0</v>
      </c>
      <c r="F51" s="9">
        <f>SUM(F52:F75)</f>
        <v>1192.9000000000001</v>
      </c>
      <c r="G51" s="9">
        <f>SUM(G52:G75)</f>
        <v>0</v>
      </c>
      <c r="H51" s="9">
        <f>SUM(H52:H74)</f>
        <v>32132.590000000004</v>
      </c>
      <c r="I51" s="9"/>
      <c r="J51" s="2"/>
    </row>
    <row r="52" spans="1:10" ht="15" customHeight="1">
      <c r="A52" s="33" t="s">
        <v>22</v>
      </c>
      <c r="B52" s="36" t="s">
        <v>34</v>
      </c>
      <c r="C52" s="1">
        <v>2023</v>
      </c>
      <c r="D52" s="7">
        <f t="shared" ref="D52:D72" si="3">SUM(E52:I52)</f>
        <v>5984.08</v>
      </c>
      <c r="E52" s="7"/>
      <c r="F52" s="8"/>
      <c r="G52" s="8"/>
      <c r="H52" s="8">
        <v>5984.08</v>
      </c>
      <c r="I52" s="8"/>
      <c r="J52" s="2"/>
    </row>
    <row r="53" spans="1:10" ht="15" customHeight="1">
      <c r="A53" s="34"/>
      <c r="B53" s="37"/>
      <c r="C53" s="1">
        <v>2024</v>
      </c>
      <c r="D53" s="7">
        <f t="shared" si="3"/>
        <v>5262.1</v>
      </c>
      <c r="E53" s="7"/>
      <c r="F53" s="8"/>
      <c r="G53" s="8"/>
      <c r="H53" s="8">
        <v>5262.1</v>
      </c>
      <c r="I53" s="8"/>
      <c r="J53" s="2"/>
    </row>
    <row r="54" spans="1:10" ht="15" customHeight="1">
      <c r="A54" s="35"/>
      <c r="B54" s="38"/>
      <c r="C54" s="1">
        <v>2025</v>
      </c>
      <c r="D54" s="7">
        <f t="shared" si="3"/>
        <v>6193</v>
      </c>
      <c r="E54" s="7"/>
      <c r="F54" s="8"/>
      <c r="G54" s="8"/>
      <c r="H54" s="8">
        <v>6193</v>
      </c>
      <c r="I54" s="8"/>
      <c r="J54" s="2"/>
    </row>
    <row r="55" spans="1:10" ht="18.75" customHeight="1">
      <c r="A55" s="48" t="s">
        <v>23</v>
      </c>
      <c r="B55" s="36" t="s">
        <v>34</v>
      </c>
      <c r="C55" s="1">
        <v>2023</v>
      </c>
      <c r="D55" s="10">
        <f t="shared" si="3"/>
        <v>0</v>
      </c>
      <c r="E55" s="10"/>
      <c r="F55" s="10"/>
      <c r="G55" s="10"/>
      <c r="H55" s="10">
        <v>0</v>
      </c>
      <c r="I55" s="10"/>
      <c r="J55" s="2"/>
    </row>
    <row r="56" spans="1:10" ht="15.75" customHeight="1">
      <c r="A56" s="48"/>
      <c r="B56" s="37"/>
      <c r="C56" s="1">
        <v>2024</v>
      </c>
      <c r="D56" s="10">
        <f t="shared" si="3"/>
        <v>0</v>
      </c>
      <c r="E56" s="10"/>
      <c r="F56" s="10"/>
      <c r="G56" s="10"/>
      <c r="H56" s="10">
        <v>0</v>
      </c>
      <c r="I56" s="10"/>
      <c r="J56" s="2"/>
    </row>
    <row r="57" spans="1:10" ht="17.25" customHeight="1">
      <c r="A57" s="48"/>
      <c r="B57" s="38"/>
      <c r="C57" s="1">
        <v>2025</v>
      </c>
      <c r="D57" s="10">
        <f t="shared" si="3"/>
        <v>0</v>
      </c>
      <c r="E57" s="10"/>
      <c r="F57" s="10"/>
      <c r="G57" s="10"/>
      <c r="H57" s="10">
        <v>0</v>
      </c>
      <c r="I57" s="10"/>
      <c r="J57" s="2"/>
    </row>
    <row r="58" spans="1:10" ht="21" customHeight="1">
      <c r="A58" s="52" t="s">
        <v>24</v>
      </c>
      <c r="B58" s="36" t="s">
        <v>34</v>
      </c>
      <c r="C58" s="1">
        <v>2023</v>
      </c>
      <c r="D58" s="7">
        <f t="shared" si="3"/>
        <v>968.61</v>
      </c>
      <c r="E58" s="7"/>
      <c r="F58" s="7"/>
      <c r="G58" s="7"/>
      <c r="H58" s="7">
        <v>968.61</v>
      </c>
      <c r="I58" s="7"/>
      <c r="J58" s="2"/>
    </row>
    <row r="59" spans="1:10" ht="19.5" customHeight="1">
      <c r="A59" s="52"/>
      <c r="B59" s="37"/>
      <c r="C59" s="1">
        <v>2024</v>
      </c>
      <c r="D59" s="7">
        <f t="shared" si="3"/>
        <v>1580</v>
      </c>
      <c r="E59" s="7"/>
      <c r="F59" s="7"/>
      <c r="G59" s="7"/>
      <c r="H59" s="7">
        <v>1580</v>
      </c>
      <c r="I59" s="7"/>
      <c r="J59" s="2"/>
    </row>
    <row r="60" spans="1:10" ht="23.25" customHeight="1">
      <c r="A60" s="52"/>
      <c r="B60" s="38"/>
      <c r="C60" s="1">
        <v>2025</v>
      </c>
      <c r="D60" s="7">
        <f t="shared" si="3"/>
        <v>1580</v>
      </c>
      <c r="E60" s="7"/>
      <c r="F60" s="7"/>
      <c r="G60" s="7"/>
      <c r="H60" s="7">
        <v>1580</v>
      </c>
      <c r="I60" s="7"/>
      <c r="J60" s="2"/>
    </row>
    <row r="61" spans="1:10" ht="14.4" customHeight="1">
      <c r="A61" s="33" t="s">
        <v>25</v>
      </c>
      <c r="B61" s="36" t="s">
        <v>34</v>
      </c>
      <c r="C61" s="1">
        <v>2023</v>
      </c>
      <c r="D61" s="7">
        <f t="shared" si="3"/>
        <v>610</v>
      </c>
      <c r="E61" s="7"/>
      <c r="F61" s="8"/>
      <c r="G61" s="8"/>
      <c r="H61" s="8">
        <v>610</v>
      </c>
      <c r="I61" s="8"/>
      <c r="J61" s="2"/>
    </row>
    <row r="62" spans="1:10">
      <c r="A62" s="34"/>
      <c r="B62" s="37"/>
      <c r="C62" s="1">
        <v>2024</v>
      </c>
      <c r="D62" s="7">
        <f t="shared" si="3"/>
        <v>200</v>
      </c>
      <c r="E62" s="7"/>
      <c r="F62" s="8"/>
      <c r="G62" s="8"/>
      <c r="H62" s="8">
        <v>200</v>
      </c>
      <c r="I62" s="8"/>
      <c r="J62" s="2"/>
    </row>
    <row r="63" spans="1:10">
      <c r="A63" s="35"/>
      <c r="B63" s="38"/>
      <c r="C63" s="1">
        <v>2025</v>
      </c>
      <c r="D63" s="7">
        <f t="shared" si="3"/>
        <v>300</v>
      </c>
      <c r="E63" s="7"/>
      <c r="F63" s="8"/>
      <c r="G63" s="8"/>
      <c r="H63" s="8">
        <v>300</v>
      </c>
      <c r="I63" s="8"/>
      <c r="J63" s="2"/>
    </row>
    <row r="64" spans="1:10" ht="14.4" customHeight="1">
      <c r="A64" s="33" t="s">
        <v>26</v>
      </c>
      <c r="B64" s="36" t="s">
        <v>34</v>
      </c>
      <c r="C64" s="1">
        <v>2023</v>
      </c>
      <c r="D64" s="7">
        <f t="shared" si="3"/>
        <v>3690</v>
      </c>
      <c r="E64" s="7"/>
      <c r="F64" s="7"/>
      <c r="G64" s="7"/>
      <c r="H64" s="7">
        <v>3690</v>
      </c>
      <c r="I64" s="9"/>
      <c r="J64" s="2"/>
    </row>
    <row r="65" spans="1:10">
      <c r="A65" s="34"/>
      <c r="B65" s="37"/>
      <c r="C65" s="1">
        <v>2024</v>
      </c>
      <c r="D65" s="7">
        <f t="shared" si="3"/>
        <v>3641.7</v>
      </c>
      <c r="E65" s="7"/>
      <c r="F65" s="7"/>
      <c r="G65" s="7"/>
      <c r="H65" s="7">
        <v>3641.7</v>
      </c>
      <c r="I65" s="9"/>
      <c r="J65" s="2"/>
    </row>
    <row r="66" spans="1:10">
      <c r="A66" s="35"/>
      <c r="B66" s="38"/>
      <c r="C66" s="1">
        <v>2025</v>
      </c>
      <c r="D66" s="7">
        <f t="shared" si="3"/>
        <v>2011.7</v>
      </c>
      <c r="E66" s="7"/>
      <c r="F66" s="7"/>
      <c r="G66" s="7"/>
      <c r="H66" s="7">
        <v>2011.7</v>
      </c>
      <c r="I66" s="9"/>
      <c r="J66" s="2"/>
    </row>
    <row r="67" spans="1:10" ht="33" customHeight="1">
      <c r="A67" s="33" t="s">
        <v>27</v>
      </c>
      <c r="B67" s="36" t="s">
        <v>34</v>
      </c>
      <c r="C67" s="1">
        <v>2023</v>
      </c>
      <c r="D67" s="7">
        <f t="shared" ref="D67:D69" si="4">SUM(E67:I67)</f>
        <v>1154.3000000000002</v>
      </c>
      <c r="E67" s="7"/>
      <c r="F67" s="8">
        <v>1050.4000000000001</v>
      </c>
      <c r="G67" s="8"/>
      <c r="H67" s="8">
        <v>103.9</v>
      </c>
      <c r="I67" s="8"/>
      <c r="J67" s="2"/>
    </row>
    <row r="68" spans="1:10" ht="32.25" customHeight="1">
      <c r="A68" s="34"/>
      <c r="B68" s="37"/>
      <c r="C68" s="1">
        <v>2024</v>
      </c>
      <c r="D68" s="7">
        <f t="shared" si="4"/>
        <v>0</v>
      </c>
      <c r="E68" s="7"/>
      <c r="F68" s="8"/>
      <c r="G68" s="8"/>
      <c r="H68" s="8">
        <v>0</v>
      </c>
      <c r="I68" s="8"/>
      <c r="J68" s="2"/>
    </row>
    <row r="69" spans="1:10" ht="36.75" customHeight="1">
      <c r="A69" s="35"/>
      <c r="B69" s="38"/>
      <c r="C69" s="1">
        <v>2025</v>
      </c>
      <c r="D69" s="7">
        <f t="shared" si="4"/>
        <v>0</v>
      </c>
      <c r="E69" s="7"/>
      <c r="F69" s="8"/>
      <c r="G69" s="8"/>
      <c r="H69" s="8">
        <v>0</v>
      </c>
      <c r="I69" s="8"/>
      <c r="J69" s="2"/>
    </row>
    <row r="70" spans="1:10" ht="33" customHeight="1">
      <c r="A70" s="33" t="s">
        <v>18</v>
      </c>
      <c r="B70" s="36" t="s">
        <v>34</v>
      </c>
      <c r="C70" s="1">
        <v>2023</v>
      </c>
      <c r="D70" s="7">
        <v>150</v>
      </c>
      <c r="E70" s="7"/>
      <c r="F70" s="8">
        <v>142.5</v>
      </c>
      <c r="G70" s="8"/>
      <c r="H70" s="8">
        <v>7.5</v>
      </c>
      <c r="I70" s="8"/>
      <c r="J70" s="2"/>
    </row>
    <row r="71" spans="1:10" ht="32.25" customHeight="1">
      <c r="A71" s="34"/>
      <c r="B71" s="37"/>
      <c r="C71" s="1">
        <v>2024</v>
      </c>
      <c r="D71" s="7">
        <f t="shared" si="3"/>
        <v>0</v>
      </c>
      <c r="E71" s="7"/>
      <c r="F71" s="8"/>
      <c r="G71" s="8"/>
      <c r="H71" s="8">
        <v>0</v>
      </c>
      <c r="I71" s="8"/>
      <c r="J71" s="2"/>
    </row>
    <row r="72" spans="1:10" ht="36.75" customHeight="1">
      <c r="A72" s="35"/>
      <c r="B72" s="38"/>
      <c r="C72" s="1">
        <v>2025</v>
      </c>
      <c r="D72" s="7">
        <f t="shared" si="3"/>
        <v>0</v>
      </c>
      <c r="E72" s="7"/>
      <c r="F72" s="8"/>
      <c r="G72" s="8"/>
      <c r="H72" s="8">
        <v>0</v>
      </c>
      <c r="I72" s="8"/>
      <c r="J72" s="2"/>
    </row>
    <row r="73" spans="1:10" ht="1.2" customHeight="1">
      <c r="A73" s="33"/>
      <c r="B73" s="36"/>
      <c r="C73" s="1"/>
      <c r="D73" s="7">
        <f>SUM(E73:I73)</f>
        <v>0</v>
      </c>
      <c r="E73" s="7"/>
      <c r="F73" s="8"/>
      <c r="G73" s="8"/>
      <c r="H73" s="8"/>
      <c r="I73" s="8"/>
      <c r="J73" s="2"/>
    </row>
    <row r="74" spans="1:10" hidden="1">
      <c r="A74" s="34"/>
      <c r="B74" s="37"/>
      <c r="C74" s="1"/>
      <c r="D74" s="7"/>
      <c r="E74" s="7"/>
      <c r="F74" s="8"/>
      <c r="G74" s="8"/>
      <c r="H74" s="8"/>
      <c r="I74" s="8"/>
      <c r="J74" s="2"/>
    </row>
    <row r="75" spans="1:10" hidden="1">
      <c r="A75" s="35"/>
      <c r="B75" s="38"/>
      <c r="C75" s="1"/>
      <c r="D75" s="7"/>
      <c r="E75" s="7"/>
      <c r="F75" s="8"/>
      <c r="G75" s="8"/>
      <c r="H75" s="8"/>
      <c r="I75" s="8"/>
      <c r="J75" s="2"/>
    </row>
    <row r="76" spans="1:10" ht="42.75" customHeight="1">
      <c r="A76" s="58" t="s">
        <v>28</v>
      </c>
      <c r="B76" s="72"/>
      <c r="C76" s="55"/>
      <c r="D76" s="9">
        <f>SUM(D77:D79)</f>
        <v>405</v>
      </c>
      <c r="E76" s="9"/>
      <c r="F76" s="9"/>
      <c r="G76" s="9"/>
      <c r="H76" s="9">
        <f>SUM(H77:H79)</f>
        <v>405</v>
      </c>
      <c r="I76" s="9"/>
      <c r="J76" s="2"/>
    </row>
    <row r="77" spans="1:10" ht="18.75" customHeight="1">
      <c r="A77" s="33" t="s">
        <v>29</v>
      </c>
      <c r="B77" s="36" t="s">
        <v>34</v>
      </c>
      <c r="C77" s="1">
        <v>2023</v>
      </c>
      <c r="D77" s="7">
        <f t="shared" ref="D77:D83" si="5">SUM(E77:I77)</f>
        <v>115</v>
      </c>
      <c r="E77" s="7"/>
      <c r="F77" s="8"/>
      <c r="G77" s="8"/>
      <c r="H77" s="8">
        <v>115</v>
      </c>
      <c r="I77" s="8"/>
      <c r="J77" s="2"/>
    </row>
    <row r="78" spans="1:10" ht="21.75" customHeight="1">
      <c r="A78" s="34"/>
      <c r="B78" s="37"/>
      <c r="C78" s="1">
        <v>2024</v>
      </c>
      <c r="D78" s="7">
        <f t="shared" si="5"/>
        <v>140</v>
      </c>
      <c r="E78" s="7"/>
      <c r="F78" s="8"/>
      <c r="G78" s="8"/>
      <c r="H78" s="8">
        <v>140</v>
      </c>
      <c r="I78" s="8"/>
      <c r="J78" s="2"/>
    </row>
    <row r="79" spans="1:10" ht="22.5" customHeight="1">
      <c r="A79" s="35"/>
      <c r="B79" s="38"/>
      <c r="C79" s="1">
        <v>2025</v>
      </c>
      <c r="D79" s="7">
        <f t="shared" si="5"/>
        <v>150</v>
      </c>
      <c r="E79" s="7"/>
      <c r="F79" s="8"/>
      <c r="G79" s="8"/>
      <c r="H79" s="8">
        <v>150</v>
      </c>
      <c r="I79" s="8"/>
      <c r="J79" s="2"/>
    </row>
    <row r="80" spans="1:10" ht="36" customHeight="1">
      <c r="A80" s="58" t="s">
        <v>30</v>
      </c>
      <c r="B80" s="59"/>
      <c r="C80" s="60"/>
      <c r="D80" s="15">
        <f>SUM(E80:I80)</f>
        <v>110</v>
      </c>
      <c r="E80" s="9"/>
      <c r="F80" s="9"/>
      <c r="G80" s="15"/>
      <c r="H80" s="15">
        <f>SUM(H81:H83)</f>
        <v>110</v>
      </c>
      <c r="I80" s="15"/>
      <c r="J80" s="2"/>
    </row>
    <row r="81" spans="1:10" ht="22.5" customHeight="1">
      <c r="A81" s="33" t="s">
        <v>31</v>
      </c>
      <c r="B81" s="36" t="s">
        <v>34</v>
      </c>
      <c r="C81" s="1">
        <v>2023</v>
      </c>
      <c r="D81" s="7">
        <f t="shared" si="5"/>
        <v>30</v>
      </c>
      <c r="E81" s="7"/>
      <c r="F81" s="7"/>
      <c r="G81" s="7"/>
      <c r="H81" s="7">
        <v>30</v>
      </c>
      <c r="I81" s="7"/>
      <c r="J81" s="2"/>
    </row>
    <row r="82" spans="1:10" ht="21" customHeight="1">
      <c r="A82" s="34"/>
      <c r="B82" s="37"/>
      <c r="C82" s="1">
        <v>2024</v>
      </c>
      <c r="D82" s="7">
        <f t="shared" si="5"/>
        <v>40</v>
      </c>
      <c r="E82" s="7"/>
      <c r="F82" s="7"/>
      <c r="G82" s="7"/>
      <c r="H82" s="7">
        <v>40</v>
      </c>
      <c r="I82" s="7"/>
      <c r="J82" s="2"/>
    </row>
    <row r="83" spans="1:10" ht="20.25" customHeight="1">
      <c r="A83" s="35"/>
      <c r="B83" s="38"/>
      <c r="C83" s="1">
        <v>2025</v>
      </c>
      <c r="D83" s="7">
        <f t="shared" si="5"/>
        <v>40</v>
      </c>
      <c r="E83" s="7"/>
      <c r="F83" s="7"/>
      <c r="G83" s="7"/>
      <c r="H83" s="7">
        <v>40</v>
      </c>
      <c r="I83" s="7"/>
      <c r="J83" s="2"/>
    </row>
    <row r="84" spans="1:10" ht="46.2" customHeight="1">
      <c r="A84" s="58" t="s">
        <v>38</v>
      </c>
      <c r="B84" s="61"/>
      <c r="C84" s="65"/>
      <c r="D84" s="7"/>
      <c r="E84" s="7"/>
      <c r="F84" s="7"/>
      <c r="G84" s="7"/>
      <c r="H84" s="7"/>
      <c r="I84" s="7"/>
      <c r="J84" s="2"/>
    </row>
    <row r="85" spans="1:10" ht="20.25" customHeight="1">
      <c r="A85" s="33" t="s">
        <v>39</v>
      </c>
      <c r="B85" s="36" t="s">
        <v>34</v>
      </c>
      <c r="C85" s="1">
        <v>2023</v>
      </c>
      <c r="D85" s="7">
        <v>0</v>
      </c>
      <c r="E85" s="7"/>
      <c r="F85" s="7"/>
      <c r="G85" s="7"/>
      <c r="H85" s="7">
        <v>0</v>
      </c>
      <c r="I85" s="7"/>
      <c r="J85" s="2"/>
    </row>
    <row r="86" spans="1:10" ht="20.25" customHeight="1">
      <c r="A86" s="34"/>
      <c r="B86" s="37"/>
      <c r="C86" s="1">
        <v>2024</v>
      </c>
      <c r="D86" s="7">
        <v>0</v>
      </c>
      <c r="E86" s="7"/>
      <c r="F86" s="7"/>
      <c r="G86" s="7"/>
      <c r="H86" s="7">
        <v>0</v>
      </c>
      <c r="I86" s="7"/>
      <c r="J86" s="2"/>
    </row>
    <row r="87" spans="1:10" ht="34.799999999999997" customHeight="1">
      <c r="A87" s="35"/>
      <c r="B87" s="38"/>
      <c r="C87" s="1">
        <v>2025</v>
      </c>
      <c r="D87" s="7">
        <v>0</v>
      </c>
      <c r="E87" s="7"/>
      <c r="F87" s="7"/>
      <c r="G87" s="7"/>
      <c r="H87" s="7">
        <v>0</v>
      </c>
      <c r="I87" s="7"/>
      <c r="J87" s="2"/>
    </row>
    <row r="88" spans="1:10" ht="27.75" customHeight="1">
      <c r="A88" s="66" t="s">
        <v>32</v>
      </c>
      <c r="B88" s="67"/>
      <c r="C88" s="68"/>
      <c r="D88" s="24">
        <v>70461.789999999994</v>
      </c>
      <c r="E88" s="24">
        <f>E25+E15</f>
        <v>0</v>
      </c>
      <c r="F88" s="24">
        <f>F25+F15</f>
        <v>6175.4</v>
      </c>
      <c r="G88" s="24">
        <f>G25+G15</f>
        <v>674.4</v>
      </c>
      <c r="H88" s="24">
        <v>63611.99</v>
      </c>
      <c r="I88" s="24"/>
      <c r="J88" s="2"/>
    </row>
  </sheetData>
  <mergeCells count="65">
    <mergeCell ref="A84:C84"/>
    <mergeCell ref="B85:B87"/>
    <mergeCell ref="A85:A87"/>
    <mergeCell ref="A11:A14"/>
    <mergeCell ref="A88:C88"/>
    <mergeCell ref="A15:C15"/>
    <mergeCell ref="B73:B75"/>
    <mergeCell ref="B77:B79"/>
    <mergeCell ref="A76:C76"/>
    <mergeCell ref="A80:C80"/>
    <mergeCell ref="B55:B57"/>
    <mergeCell ref="B58:B60"/>
    <mergeCell ref="B61:B63"/>
    <mergeCell ref="B64:B66"/>
    <mergeCell ref="B70:B72"/>
    <mergeCell ref="B36:B38"/>
    <mergeCell ref="A16:C16"/>
    <mergeCell ref="A17:C17"/>
    <mergeCell ref="A21:C21"/>
    <mergeCell ref="A22:A24"/>
    <mergeCell ref="B22:B24"/>
    <mergeCell ref="H5:H9"/>
    <mergeCell ref="B4:B9"/>
    <mergeCell ref="I5:I9"/>
    <mergeCell ref="D5:D9"/>
    <mergeCell ref="E5:E9"/>
    <mergeCell ref="F5:F9"/>
    <mergeCell ref="E1:I1"/>
    <mergeCell ref="A18:A20"/>
    <mergeCell ref="A30:A32"/>
    <mergeCell ref="A58:A60"/>
    <mergeCell ref="A36:A38"/>
    <mergeCell ref="A33:A35"/>
    <mergeCell ref="B18:B20"/>
    <mergeCell ref="A25:C25"/>
    <mergeCell ref="B33:B35"/>
    <mergeCell ref="B52:B54"/>
    <mergeCell ref="B30:B32"/>
    <mergeCell ref="A2:I2"/>
    <mergeCell ref="A4:A9"/>
    <mergeCell ref="C4:C9"/>
    <mergeCell ref="D4:I4"/>
    <mergeCell ref="G5:G9"/>
    <mergeCell ref="A81:A83"/>
    <mergeCell ref="B81:B83"/>
    <mergeCell ref="A26:B29"/>
    <mergeCell ref="A61:A63"/>
    <mergeCell ref="A77:A79"/>
    <mergeCell ref="A73:A75"/>
    <mergeCell ref="A55:A57"/>
    <mergeCell ref="A44:A46"/>
    <mergeCell ref="A70:A72"/>
    <mergeCell ref="A64:A66"/>
    <mergeCell ref="A47:C47"/>
    <mergeCell ref="B48:B50"/>
    <mergeCell ref="A48:A50"/>
    <mergeCell ref="A52:A54"/>
    <mergeCell ref="A43:C43"/>
    <mergeCell ref="B44:B46"/>
    <mergeCell ref="A67:A69"/>
    <mergeCell ref="B67:B69"/>
    <mergeCell ref="A39:C39"/>
    <mergeCell ref="A40:A42"/>
    <mergeCell ref="B40:B42"/>
    <mergeCell ref="A51:C51"/>
  </mergeCells>
  <phoneticPr fontId="0" type="noConversion"/>
  <pageMargins left="0.39370078740157483" right="0.39370078740157483" top="7.874015748031496E-2" bottom="7.874015748031496E-2" header="0" footer="0"/>
  <pageSetup paperSize="9" scale="65"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4"/>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План мероприятий</vt:lpstr>
      <vt:lpstr>Лист3</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smirnovaas</dc:creator>
  <cp:lastModifiedBy>User</cp:lastModifiedBy>
  <cp:lastPrinted>2022-06-21T13:23:09Z</cp:lastPrinted>
  <dcterms:created xsi:type="dcterms:W3CDTF">2013-12-27T12:49:55Z</dcterms:created>
  <dcterms:modified xsi:type="dcterms:W3CDTF">2023-05-04T10:24:00Z</dcterms:modified>
</cp:coreProperties>
</file>