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<sst xmlns="http://schemas.openxmlformats.org/spreadsheetml/2006/main" count="79" uniqueCount="79">
  <si>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Код бюджетной классификации</t>
  </si>
  <si>
    <t>Источники доходов</t>
  </si>
  <si>
    <t>(руб.)</t>
  </si>
  <si>
    <t>000 1 00 00000 00 0000 000</t>
  </si>
  <si>
    <t>НАЛОГОВЫЕ И НЕНАЛОГОВЫЕ ДОХОДЫ</t>
  </si>
  <si>
    <t>000 1 01 01000 00 0000 000</t>
  </si>
  <si>
    <t>НАЛОГИ НА ПРИБЫЛЬ, ДОХОДЫ</t>
  </si>
  <si>
    <t>Налог на доходы 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</si>
  <si>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</si>
  <si>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</si>
  <si>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000 1 06 00000 00 0000 000</t>
  </si>
  <si>
    <t>НАЛОГИ НА ИМУЩЕСТВО</t>
  </si>
  <si>
    <t>Налог на имущество физических лиц</t>
  </si>
  <si>
    <t>000 1 06 06033 10 0000 110</t>
  </si>
  <si>
    <t>Земельный налог  с организаций</t>
  </si>
  <si>
    <t>000 1 06 06043 10 0000 110</t>
  </si>
  <si>
    <t>Земельный налог с физических лиц</t>
  </si>
  <si>
    <t>000 1 08 00000 00 0000 000</t>
  </si>
  <si>
    <t>ГОСУДАРСТВЕННАЯ ПОШЛИНА</t>
  </si>
  <si>
    <t>000 1 08 04020 01 1000 110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</si>
  <si>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</si>
  <si>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</si>
  <si>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</si>
  <si>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</si>
  <si>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</si>
  <si>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</si>
  <si>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госуд. внебюджетных фондов  и созданных ими учреждений и в хозяйственном ведении федер. госуд. унитарных предприятий  и муниципальных унитарных предприятий</t>
  </si>
  <si>
    <t>000 1 11 09045 10 0000 120</t>
  </si>
  <si>
    <t>Прочие поступления от использования имущества, находящегося в собственности муниципального района (поселений)</t>
  </si>
  <si>
    <t>ДОХОДЫ ОТ ОКАЗАНИЯ ПЛАТНЫХ УСЛУГ И КОМПЕНСАЦИИ ЗАТРАТ ГОСУДАРСТВА</t>
  </si>
  <si>
    <t>000 1 13 01995 10 0136 130</t>
  </si>
  <si>
    <t>000 2 00 00000 00 0000 000</t>
  </si>
  <si>
    <t>БЕЗВОЗМЕЗДНЫЕ ПОСТУПЛЕНИЯ</t>
  </si>
  <si>
    <t>ВСЕГО ДОХОДОВ</t>
  </si>
  <si>
    <t>УТВЕРЖДЕНО</t>
  </si>
  <si>
    <t>000 1 03 02000  01 0000 110</t>
  </si>
  <si>
    <t>0001 13 00000 00 0000 000</t>
  </si>
  <si>
    <t>Дотации бюджетам сельских поселений на выравнивание бюджетной обеспеченности</t>
  </si>
  <si>
    <r>
      <t xml:space="preserve">Прочие межбюджетные трансферты, передаваемые бюджетам </t>
    </r>
    <r>
      <rPr>
        <sz val="16"/>
        <color indexed="8"/>
        <rFont val="Times New Roman"/>
        <family val="1"/>
      </rPr>
      <t>сельских</t>
    </r>
    <r>
      <rPr>
        <sz val="16"/>
        <color indexed="8"/>
        <rFont val="Times New Roman"/>
        <family val="1"/>
      </rPr>
      <t xml:space="preserve"> поселений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</si>
  <si>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</si>
  <si>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 муниципальных образований на осуществление отдельных государственных полномочий Ленинградской  области по  первичному учету на территориях, где отсутствуют военные комиссариаты </t>
  </si>
  <si>
    <t>Прочие субсидии бюджетам сельских поселений</t>
  </si>
  <si>
    <t>000 1 01 02010 01 0000 110</t>
  </si>
  <si>
    <t>Субсидии бюджетам сельских поселений на осуществление дорожной деятельности в отношении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</si>
  <si>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000 1 05 03010 01  0000 110</t>
  </si>
  <si>
    <t>Сумма,                                   рублей</t>
  </si>
  <si>
    <t>000 2 02 15001 10 0000 150</t>
  </si>
  <si>
    <t>000 2 02 20216 10 0000 150</t>
  </si>
  <si>
    <t>000 2 02 29999 10 0000 150</t>
  </si>
  <si>
    <t>000 2 02 35118 10 0000 150</t>
  </si>
  <si>
    <t>000 2 02 40014 10 0000 150</t>
  </si>
  <si>
    <t>000 2 02 49999 10 0000 150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</si>
  <si>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</si>
  <si>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</si>
  <si>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ДОХОДЫ  ОТ ВОЗВРАТА ОСТАТКОВ СУБСИДИЙ ИМЕЮЩИХ ЦЕЛЕВОЕ НАЗНАЧЕНИЕПРОШЛЫХ ЛЕТ</t>
  </si>
  <si>
    <t>000 2 18 00000 00 0000 000</t>
  </si>
  <si>
    <t>Доходы бюджетовсельских поселений от возврата организациями остатков субсидий прошлых лет</t>
  </si>
  <si>
    <t>000 2 18 05000 10 0000 150</t>
  </si>
  <si>
    <t>000 1 17 00000 00 0000 000</t>
  </si>
  <si>
    <t>ПРОЧИЕ НЕНАЛОГОВЫЕ ДОХОДЫ</t>
  </si>
  <si>
    <t>000 1 17 05050 10 0000 180</t>
  </si>
  <si>
    <t>Прочие неналоговые доходы бюджетов сельских поселений</t>
  </si>
  <si>
    <t>000 2 02 20302 10 0000 150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</si>
  <si>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</si>
  <si>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000 1 06 01030 10 0000 110</t>
  </si>
  <si>
    <t>000 1 16 00000 00 0000 000</t>
  </si>
  <si>
    <t>ШТРАФЫ, САНКЦИИ, ВОЗМЕЩЕНИЕ УЩЕРБА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</si>
  <si>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</si>
  <si>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</si>
  <si>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% исполнения</t>
  </si>
  <si>
    <t>Исполнение, рублей</t>
  </si>
  <si>
    <t>Приложение  1</t>
  </si>
  <si>
    <t xml:space="preserve">  </t>
  </si>
  <si>
    <t xml:space="preserve">Решением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Клопицкое сельское поселение                                                                                                              Волосовского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от                  №                                                                                                                                     </t>
  </si>
  <si>
    <t>Поступление доходов  в бюджет муниципального образования Клопицкое сельское поселение Волосовского муниципального района Ленинградской области за 9 месяцев 2019 года</t>
  </si>
  <si>
    <t>000 1 13 01995 10 0000 130</t>
  </si>
  <si>
    <t>Прочие доходы от оказания платных услуг</t>
  </si>
  <si>
    <t>000 2 02 25555 10 00000 150</t>
  </si>
  <si>
    <t>Субсидии бюджетам сельских поселений на реализацию программы формирование современной городской среды.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</si>
</sst>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right"/>
    </xf>
    <xf numFmtId="4" fontId="42" fillId="0" borderId="0" xfId="0" applyNumberFormat="1" applyFont="1" applyAlignment="1">
      <alignment/>
    </xf>
    <xf numFmtId="4" fontId="44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9" fillId="0" borderId="0" xfId="0" applyFont="1" applyAlignment="1">
      <alignment vertical="top" wrapText="1"/>
    </xf>
    <xf numFmtId="10" fontId="44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top" wrapText="1"/>
    </xf>
    <xf numFmtId="49" fontId="50" fillId="0" borderId="0" xfId="0" applyNumberFormat="1" applyFont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0" fontId="44" fillId="0" borderId="11" xfId="0" applyNumberFormat="1" applyFont="1" applyBorder="1" applyAlignment="1">
      <alignment horizontal="center" vertical="center"/>
    </xf>
    <xf numFmtId="10" fontId="44" fillId="0" borderId="13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="75" zoomScaleNormal="75" zoomScalePageLayoutView="0" workbookViewId="0" topLeftCell="A1">
      <selection activeCell="I25" sqref="I25"/>
    </sheetView>
  </sheetViews>
  <sheetFormatPr defaultColWidth="9.140625" defaultRowHeight="15"/>
  <cols>
    <col min="1" max="1" width="7.140625" style="0" customWidth="1"/>
    <col min="2" max="2" width="40.57421875" style="0" customWidth="1"/>
    <col min="3" max="3" width="70.8515625" style="0" customWidth="1"/>
    <col min="4" max="4" width="29.421875" style="27" customWidth="1"/>
    <col min="5" max="5" width="19.28125" style="0" customWidth="1"/>
    <col min="6" max="6" width="20.8515625" style="0" customWidth="1"/>
    <col min="7" max="7" width="9.28125" style="0" bestFit="1" customWidth="1"/>
    <col min="10" max="10" width="9.28125" style="0" bestFit="1" customWidth="1"/>
  </cols>
  <sheetData>
    <row r="1" spans="3:6" ht="17.25">
      <c r="C1" s="18"/>
      <c r="F1" s="20" t="s">
        <v>71</v>
      </c>
    </row>
    <row r="2" spans="3:6" ht="17.25">
      <c r="C2" s="18"/>
      <c r="F2" s="20" t="s">
        <v>34</v>
      </c>
    </row>
    <row r="3" spans="2:6" ht="109.5" customHeight="1">
      <c r="B3" s="16"/>
      <c r="C3" s="43" t="s">
        <v>72</v>
      </c>
      <c r="D3" s="52" t="s">
        <v>73</v>
      </c>
      <c r="E3" s="52"/>
      <c r="F3" s="52"/>
    </row>
    <row r="4" spans="2:6" ht="110.25" customHeight="1">
      <c r="B4" s="53" t="s">
        <v>74</v>
      </c>
      <c r="C4" s="53"/>
      <c r="D4" s="53"/>
      <c r="E4" s="53"/>
      <c r="F4" s="53"/>
    </row>
    <row r="5" spans="2:4" ht="18.75" customHeight="1">
      <c r="B5" s="1"/>
      <c r="C5" s="1"/>
      <c r="D5" s="21"/>
    </row>
    <row r="6" spans="2:6" ht="53.25" customHeight="1">
      <c r="B6" s="59" t="s">
        <v>0</v>
      </c>
      <c r="C6" s="59" t="s">
        <v>1</v>
      </c>
      <c r="D6" s="22" t="s">
        <v>45</v>
      </c>
      <c r="E6" s="5" t="s">
        <v>70</v>
      </c>
      <c r="F6" s="5" t="s">
        <v>69</v>
      </c>
    </row>
    <row r="7" spans="2:6" ht="20.25" hidden="1">
      <c r="B7" s="59"/>
      <c r="C7" s="59"/>
      <c r="D7" s="22" t="s">
        <v>2</v>
      </c>
      <c r="E7" s="41"/>
      <c r="F7" s="41"/>
    </row>
    <row r="8" spans="2:6" ht="18.75">
      <c r="B8" s="17">
        <v>1</v>
      </c>
      <c r="C8" s="17">
        <v>2</v>
      </c>
      <c r="D8" s="36">
        <v>3</v>
      </c>
      <c r="E8" s="42">
        <v>4</v>
      </c>
      <c r="F8" s="42">
        <v>5</v>
      </c>
    </row>
    <row r="9" spans="2:6" ht="48.75" customHeight="1">
      <c r="B9" s="5" t="s">
        <v>3</v>
      </c>
      <c r="C9" s="6" t="s">
        <v>4</v>
      </c>
      <c r="D9" s="23">
        <f>D10+D12+D13+D14+D18+D20+D24+D30+D28</f>
        <v>6594100</v>
      </c>
      <c r="E9" s="23">
        <f>E10+E12+E13+E14+E18+E20+E24+E30+E28</f>
        <v>3891371.61</v>
      </c>
      <c r="F9" s="44">
        <f>E9/D9</f>
        <v>0.5901292989187303</v>
      </c>
    </row>
    <row r="10" spans="2:6" ht="22.5" customHeight="1">
      <c r="B10" s="2" t="s">
        <v>5</v>
      </c>
      <c r="C10" s="4" t="s">
        <v>6</v>
      </c>
      <c r="D10" s="40">
        <f>D11</f>
        <v>1397800</v>
      </c>
      <c r="E10" s="51">
        <f>E11</f>
        <v>1022638.46</v>
      </c>
      <c r="F10" s="44">
        <f aca="true" t="shared" si="0" ref="F10:F44">E10/D10</f>
        <v>0.7316057089712404</v>
      </c>
    </row>
    <row r="11" spans="2:6" ht="20.25">
      <c r="B11" s="14" t="s">
        <v>42</v>
      </c>
      <c r="C11" s="4" t="s">
        <v>7</v>
      </c>
      <c r="D11" s="38">
        <v>1397800</v>
      </c>
      <c r="E11" s="47">
        <v>1022638.46</v>
      </c>
      <c r="F11" s="45">
        <f t="shared" si="0"/>
        <v>0.7316057089712404</v>
      </c>
    </row>
    <row r="12" spans="2:6" ht="59.25" customHeight="1">
      <c r="B12" s="2" t="s">
        <v>35</v>
      </c>
      <c r="C12" s="4" t="s">
        <v>8</v>
      </c>
      <c r="D12" s="40">
        <v>485100</v>
      </c>
      <c r="E12" s="46">
        <v>411179.09</v>
      </c>
      <c r="F12" s="44">
        <f t="shared" si="0"/>
        <v>0.8476171717171718</v>
      </c>
    </row>
    <row r="13" spans="2:6" ht="26.25" customHeight="1">
      <c r="B13" s="15" t="s">
        <v>44</v>
      </c>
      <c r="C13" s="4" t="s">
        <v>9</v>
      </c>
      <c r="D13" s="40">
        <v>1000</v>
      </c>
      <c r="E13" s="46">
        <v>846</v>
      </c>
      <c r="F13" s="44">
        <f t="shared" si="0"/>
        <v>0.846</v>
      </c>
    </row>
    <row r="14" spans="2:6" ht="36" customHeight="1">
      <c r="B14" s="2" t="s">
        <v>10</v>
      </c>
      <c r="C14" s="4" t="s">
        <v>11</v>
      </c>
      <c r="D14" s="40">
        <f>D15+D16+D17</f>
        <v>3573700</v>
      </c>
      <c r="E14" s="51">
        <f>E15+E16+E17</f>
        <v>1732048.28</v>
      </c>
      <c r="F14" s="44">
        <f t="shared" si="0"/>
        <v>0.4846652712874612</v>
      </c>
    </row>
    <row r="15" spans="2:6" ht="23.25" customHeight="1">
      <c r="B15" s="19" t="s">
        <v>64</v>
      </c>
      <c r="C15" s="4" t="s">
        <v>12</v>
      </c>
      <c r="D15" s="38">
        <v>112000</v>
      </c>
      <c r="E15" s="47">
        <v>37808.19</v>
      </c>
      <c r="F15" s="45">
        <f t="shared" si="0"/>
        <v>0.33757312500000003</v>
      </c>
    </row>
    <row r="16" spans="2:6" ht="20.25" customHeight="1">
      <c r="B16" s="2" t="s">
        <v>13</v>
      </c>
      <c r="C16" s="4" t="s">
        <v>14</v>
      </c>
      <c r="D16" s="38">
        <v>1373400</v>
      </c>
      <c r="E16" s="47">
        <v>953655.33</v>
      </c>
      <c r="F16" s="45">
        <f t="shared" si="0"/>
        <v>0.6943755133245959</v>
      </c>
    </row>
    <row r="17" spans="2:6" ht="20.25" customHeight="1">
      <c r="B17" s="2" t="s">
        <v>15</v>
      </c>
      <c r="C17" s="4" t="s">
        <v>16</v>
      </c>
      <c r="D17" s="38">
        <v>2088300</v>
      </c>
      <c r="E17" s="47">
        <v>740584.76</v>
      </c>
      <c r="F17" s="45">
        <f t="shared" si="0"/>
        <v>0.35463523440118755</v>
      </c>
    </row>
    <row r="18" spans="2:6" ht="18.75" customHeight="1">
      <c r="B18" s="2" t="s">
        <v>17</v>
      </c>
      <c r="C18" s="4" t="s">
        <v>18</v>
      </c>
      <c r="D18" s="40">
        <f>D19</f>
        <v>10000</v>
      </c>
      <c r="E18" s="51">
        <f>E19</f>
        <v>6109.9</v>
      </c>
      <c r="F18" s="44">
        <f t="shared" si="0"/>
        <v>0.6109899999999999</v>
      </c>
    </row>
    <row r="19" spans="2:6" ht="87" customHeight="1">
      <c r="B19" s="2" t="s">
        <v>19</v>
      </c>
      <c r="C19" s="4" t="s">
        <v>20</v>
      </c>
      <c r="D19" s="38">
        <v>10000</v>
      </c>
      <c r="E19" s="47">
        <v>6109.9</v>
      </c>
      <c r="F19" s="45">
        <f t="shared" si="0"/>
        <v>0.6109899999999999</v>
      </c>
    </row>
    <row r="20" spans="2:6" ht="66" customHeight="1">
      <c r="B20" s="2" t="s">
        <v>21</v>
      </c>
      <c r="C20" s="4" t="s">
        <v>22</v>
      </c>
      <c r="D20" s="40">
        <f>D21+D23</f>
        <v>1026500</v>
      </c>
      <c r="E20" s="46">
        <f>E21+E23</f>
        <v>661299.88</v>
      </c>
      <c r="F20" s="44">
        <f t="shared" si="0"/>
        <v>0.6442278421821724</v>
      </c>
    </row>
    <row r="21" spans="2:6" ht="51" customHeight="1">
      <c r="B21" s="2" t="s">
        <v>23</v>
      </c>
      <c r="C21" s="4" t="s">
        <v>24</v>
      </c>
      <c r="D21" s="38">
        <v>776500</v>
      </c>
      <c r="E21" s="47">
        <v>510966.05</v>
      </c>
      <c r="F21" s="45">
        <f t="shared" si="0"/>
        <v>0.658037411461687</v>
      </c>
    </row>
    <row r="22" spans="2:6" ht="141.75" customHeight="1">
      <c r="B22" s="2" t="s">
        <v>25</v>
      </c>
      <c r="C22" s="4" t="s">
        <v>26</v>
      </c>
      <c r="D22" s="38">
        <v>776500</v>
      </c>
      <c r="E22" s="47">
        <v>506524.19</v>
      </c>
      <c r="F22" s="45">
        <f t="shared" si="0"/>
        <v>0.6523170508692853</v>
      </c>
    </row>
    <row r="23" spans="2:6" ht="63.75" customHeight="1">
      <c r="B23" s="2" t="s">
        <v>27</v>
      </c>
      <c r="C23" s="4" t="s">
        <v>28</v>
      </c>
      <c r="D23" s="38">
        <v>250000</v>
      </c>
      <c r="E23" s="47">
        <v>150333.83</v>
      </c>
      <c r="F23" s="45">
        <f t="shared" si="0"/>
        <v>0.6013353199999999</v>
      </c>
    </row>
    <row r="24" spans="2:6" ht="48" customHeight="1">
      <c r="B24" s="57" t="s">
        <v>36</v>
      </c>
      <c r="C24" s="60" t="s">
        <v>29</v>
      </c>
      <c r="D24" s="54">
        <f>D27</f>
        <v>100000</v>
      </c>
      <c r="E24" s="54">
        <f>E27</f>
        <v>56250</v>
      </c>
      <c r="F24" s="55">
        <f t="shared" si="0"/>
        <v>0.5625</v>
      </c>
    </row>
    <row r="25" spans="2:6" ht="18" customHeight="1">
      <c r="B25" s="58"/>
      <c r="C25" s="60"/>
      <c r="D25" s="54"/>
      <c r="E25" s="54"/>
      <c r="F25" s="56"/>
    </row>
    <row r="26" spans="2:6" ht="15.75" customHeight="1" hidden="1" thickBot="1">
      <c r="B26" s="2" t="s">
        <v>30</v>
      </c>
      <c r="C26" s="37"/>
      <c r="D26" s="38"/>
      <c r="E26" s="47"/>
      <c r="F26" s="45" t="e">
        <f t="shared" si="0"/>
        <v>#DIV/0!</v>
      </c>
    </row>
    <row r="27" spans="2:6" ht="43.5" customHeight="1">
      <c r="B27" s="19" t="s">
        <v>75</v>
      </c>
      <c r="C27" s="50" t="s">
        <v>76</v>
      </c>
      <c r="D27" s="38">
        <v>100000</v>
      </c>
      <c r="E27" s="47">
        <v>56250</v>
      </c>
      <c r="F27" s="45">
        <f t="shared" si="0"/>
        <v>0.5625</v>
      </c>
    </row>
    <row r="28" spans="2:6" ht="43.5" customHeight="1">
      <c r="B28" s="39" t="s">
        <v>65</v>
      </c>
      <c r="C28" s="33" t="s">
        <v>66</v>
      </c>
      <c r="D28" s="48">
        <v>0</v>
      </c>
      <c r="E28" s="47">
        <v>1000</v>
      </c>
      <c r="F28" s="45" t="e">
        <f t="shared" si="0"/>
        <v>#DIV/0!</v>
      </c>
    </row>
    <row r="29" spans="2:6" ht="101.25">
      <c r="B29" s="39" t="s">
        <v>67</v>
      </c>
      <c r="C29" s="33" t="s">
        <v>68</v>
      </c>
      <c r="D29" s="49">
        <v>0</v>
      </c>
      <c r="E29" s="47">
        <v>1000</v>
      </c>
      <c r="F29" s="45" t="e">
        <f t="shared" si="0"/>
        <v>#DIV/0!</v>
      </c>
    </row>
    <row r="30" spans="2:6" ht="43.5" customHeight="1">
      <c r="B30" s="29" t="s">
        <v>58</v>
      </c>
      <c r="C30" s="34" t="s">
        <v>59</v>
      </c>
      <c r="D30" s="48">
        <v>0</v>
      </c>
      <c r="E30" s="47">
        <v>0</v>
      </c>
      <c r="F30" s="45" t="e">
        <f t="shared" si="0"/>
        <v>#DIV/0!</v>
      </c>
    </row>
    <row r="31" spans="2:6" ht="43.5" customHeight="1">
      <c r="B31" s="29" t="s">
        <v>60</v>
      </c>
      <c r="C31" s="33" t="s">
        <v>61</v>
      </c>
      <c r="D31" s="49">
        <v>0</v>
      </c>
      <c r="E31" s="47">
        <v>0</v>
      </c>
      <c r="F31" s="45" t="e">
        <f t="shared" si="0"/>
        <v>#DIV/0!</v>
      </c>
    </row>
    <row r="32" spans="2:6" ht="20.25">
      <c r="B32" s="10" t="s">
        <v>31</v>
      </c>
      <c r="C32" s="11" t="s">
        <v>32</v>
      </c>
      <c r="D32" s="24">
        <f>D33+D34+D37+D38+D40+D41+D39+D35+D36+D42</f>
        <v>19969436.53</v>
      </c>
      <c r="E32" s="46">
        <f>E33+E34+E35+E36+E37+E38+E39+E40+E41</f>
        <v>14815985.9</v>
      </c>
      <c r="F32" s="44">
        <f t="shared" si="0"/>
        <v>0.7419330974983699</v>
      </c>
    </row>
    <row r="33" spans="2:6" ht="45" customHeight="1">
      <c r="B33" s="13" t="s">
        <v>46</v>
      </c>
      <c r="C33" s="37" t="s">
        <v>37</v>
      </c>
      <c r="D33" s="38">
        <v>4988500</v>
      </c>
      <c r="E33" s="47">
        <v>4486660</v>
      </c>
      <c r="F33" s="45">
        <f t="shared" si="0"/>
        <v>0.8994006214292873</v>
      </c>
    </row>
    <row r="34" spans="2:6" ht="106.5" customHeight="1">
      <c r="B34" s="19" t="s">
        <v>47</v>
      </c>
      <c r="C34" s="37" t="s">
        <v>43</v>
      </c>
      <c r="D34" s="38">
        <v>3214900</v>
      </c>
      <c r="E34" s="47">
        <v>3186156</v>
      </c>
      <c r="F34" s="45">
        <f t="shared" si="0"/>
        <v>0.9910591309216461</v>
      </c>
    </row>
    <row r="35" spans="2:6" ht="77.25" customHeight="1">
      <c r="B35" s="19" t="s">
        <v>77</v>
      </c>
      <c r="C35" s="50" t="s">
        <v>78</v>
      </c>
      <c r="D35" s="38">
        <v>3500000</v>
      </c>
      <c r="E35" s="47">
        <v>3500000</v>
      </c>
      <c r="F35" s="45">
        <f t="shared" si="0"/>
        <v>1</v>
      </c>
    </row>
    <row r="36" spans="2:6" ht="106.5" customHeight="1">
      <c r="B36" s="19" t="s">
        <v>62</v>
      </c>
      <c r="C36" s="37" t="s">
        <v>63</v>
      </c>
      <c r="D36" s="38">
        <v>0</v>
      </c>
      <c r="E36" s="47">
        <v>0</v>
      </c>
      <c r="F36" s="45" t="e">
        <f t="shared" si="0"/>
        <v>#DIV/0!</v>
      </c>
    </row>
    <row r="37" spans="2:6" ht="41.25" customHeight="1">
      <c r="B37" s="19" t="s">
        <v>48</v>
      </c>
      <c r="C37" s="12" t="s">
        <v>41</v>
      </c>
      <c r="D37" s="38">
        <v>7983650</v>
      </c>
      <c r="E37" s="47">
        <v>3406000</v>
      </c>
      <c r="F37" s="45">
        <f t="shared" si="0"/>
        <v>0.4266219085255491</v>
      </c>
    </row>
    <row r="38" spans="2:6" ht="103.5" customHeight="1">
      <c r="B38" s="19" t="s">
        <v>49</v>
      </c>
      <c r="C38" s="37" t="s">
        <v>40</v>
      </c>
      <c r="D38" s="38">
        <v>143200</v>
      </c>
      <c r="E38" s="47">
        <v>107400</v>
      </c>
      <c r="F38" s="45">
        <f t="shared" si="0"/>
        <v>0.75</v>
      </c>
    </row>
    <row r="39" spans="2:6" ht="60.75">
      <c r="B39" s="13" t="s">
        <v>53</v>
      </c>
      <c r="C39" s="28" t="s">
        <v>52</v>
      </c>
      <c r="D39" s="25">
        <v>3520</v>
      </c>
      <c r="E39" s="47">
        <v>3520</v>
      </c>
      <c r="F39" s="45">
        <f t="shared" si="0"/>
        <v>1</v>
      </c>
    </row>
    <row r="40" spans="2:6" ht="126" customHeight="1">
      <c r="B40" s="19" t="s">
        <v>50</v>
      </c>
      <c r="C40" s="8" t="s">
        <v>39</v>
      </c>
      <c r="D40" s="38">
        <v>1000</v>
      </c>
      <c r="E40" s="47">
        <v>750</v>
      </c>
      <c r="F40" s="45">
        <f t="shared" si="0"/>
        <v>0.75</v>
      </c>
    </row>
    <row r="41" spans="2:6" ht="48.75" customHeight="1">
      <c r="B41" s="13" t="s">
        <v>51</v>
      </c>
      <c r="C41" s="8" t="s">
        <v>38</v>
      </c>
      <c r="D41" s="38">
        <v>134666.53</v>
      </c>
      <c r="E41" s="47">
        <v>125499.9</v>
      </c>
      <c r="F41" s="45">
        <f t="shared" si="0"/>
        <v>0.9319308962665036</v>
      </c>
    </row>
    <row r="42" spans="2:6" ht="60.75">
      <c r="B42" s="31" t="s">
        <v>55</v>
      </c>
      <c r="C42" s="35" t="s">
        <v>54</v>
      </c>
      <c r="D42" s="40">
        <v>0</v>
      </c>
      <c r="E42" s="46">
        <v>0</v>
      </c>
      <c r="F42" s="44" t="e">
        <f t="shared" si="0"/>
        <v>#DIV/0!</v>
      </c>
    </row>
    <row r="43" spans="2:6" ht="40.5">
      <c r="B43" s="30" t="s">
        <v>57</v>
      </c>
      <c r="C43" s="32" t="s">
        <v>56</v>
      </c>
      <c r="D43" s="38">
        <v>0</v>
      </c>
      <c r="E43" s="47">
        <v>0</v>
      </c>
      <c r="F43" s="45" t="e">
        <f t="shared" si="0"/>
        <v>#DIV/0!</v>
      </c>
    </row>
    <row r="44" spans="2:6" ht="20.25">
      <c r="B44" s="9"/>
      <c r="C44" s="7" t="s">
        <v>33</v>
      </c>
      <c r="D44" s="23">
        <f>D9+D32</f>
        <v>26563536.53</v>
      </c>
      <c r="E44" s="46">
        <f>E32+E9+E42</f>
        <v>18707357.51</v>
      </c>
      <c r="F44" s="44">
        <f t="shared" si="0"/>
        <v>0.7042495071720783</v>
      </c>
    </row>
    <row r="45" spans="2:4" ht="20.25">
      <c r="B45" s="1"/>
      <c r="C45" s="1"/>
      <c r="D45" s="21"/>
    </row>
    <row r="46" spans="2:4" ht="21">
      <c r="B46" s="1"/>
      <c r="C46" s="3"/>
      <c r="D46" s="26"/>
    </row>
  </sheetData>
  <sheetProtection/>
  <mergeCells count="9">
    <mergeCell ref="D3:F3"/>
    <mergeCell ref="B4:F4"/>
    <mergeCell ref="E24:E25"/>
    <mergeCell ref="F24:F25"/>
    <mergeCell ref="B24:B25"/>
    <mergeCell ref="B6:B7"/>
    <mergeCell ref="C6:C7"/>
    <mergeCell ref="C24:C25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Svetlana</cp:lastModifiedBy>
  <cp:lastPrinted>2019-08-29T07:34:56Z</cp:lastPrinted>
  <dcterms:created xsi:type="dcterms:W3CDTF">2015-08-18T12:33:28Z</dcterms:created>
  <dcterms:modified xsi:type="dcterms:W3CDTF">2019-11-06T07:46:49Z</dcterms:modified>
  <cp:category/>
  <cp:version/>
  <cp:contentType/>
  <cp:contentStatus/>
</cp:coreProperties>
</file>