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2" windowWidth="16932" windowHeight="558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AB137" i="1"/>
  <c r="AA137"/>
  <c r="AB138"/>
  <c r="AA138"/>
  <c r="AB120"/>
  <c r="AA120"/>
  <c r="AA119" s="1"/>
  <c r="AA118" s="1"/>
  <c r="AB124"/>
  <c r="AA124"/>
  <c r="AB97"/>
  <c r="AB96" s="1"/>
  <c r="AA97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AA100"/>
  <c r="AB31"/>
  <c r="AA31"/>
  <c r="AB28"/>
  <c r="AA28"/>
  <c r="AA19"/>
  <c r="AB22"/>
  <c r="AB19" s="1"/>
  <c r="AA22"/>
  <c r="AB53"/>
  <c r="AB52" s="1"/>
  <c r="AA53"/>
  <c r="AA52" s="1"/>
  <c r="AA57"/>
  <c r="AB58"/>
  <c r="AB57" s="1"/>
  <c r="AA58"/>
  <c r="AB68"/>
  <c r="AA68"/>
  <c r="AA67" s="1"/>
  <c r="AB77"/>
  <c r="AA77"/>
  <c r="AB85"/>
  <c r="AB84" s="1"/>
  <c r="AB83" s="1"/>
  <c r="AA85"/>
  <c r="AA84" s="1"/>
  <c r="AA83" s="1"/>
  <c r="AB90"/>
  <c r="AA90"/>
  <c r="AB119" l="1"/>
  <c r="AB118" s="1"/>
  <c r="AA96"/>
  <c r="AB12"/>
  <c r="AB67"/>
  <c r="AA12"/>
</calcChain>
</file>

<file path=xl/sharedStrings.xml><?xml version="1.0" encoding="utf-8"?>
<sst xmlns="http://schemas.openxmlformats.org/spreadsheetml/2006/main" count="1027" uniqueCount="222">
  <si>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</si>
  <si>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</si>
  <si>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</si>
  <si>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</si>
  <si>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</si>
  <si>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</si>
  <si>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</si>
  <si>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</si>
  <si>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</si>
  <si>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</si>
  <si>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</si>
  <si>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</si>
  <si>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</si>
  <si>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</si>
  <si>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</si>
  <si>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</si>
  <si>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</si>
  <si>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</si>
  <si>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012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</si>
  <si>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</si>
  <si>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</si>
  <si>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</si>
  <si>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</si>
  <si>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</si>
  <si>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</si>
  <si>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</si>
  <si>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</si>
  <si>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</si>
  <si>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</si>
  <si>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</si>
  <si>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</si>
  <si>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</si>
  <si>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</si>
  <si>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</si>
  <si>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</si>
  <si>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</si>
  <si>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</si>
  <si>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(Иные бюджетные ассигнования)</t>
  </si>
  <si>
    <t>800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</si>
  <si>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</si>
  <si>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</si>
  <si>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Резервные фонды</t>
  </si>
  <si>
    <t>11</t>
  </si>
  <si>
    <t>Резервный фонд администрации муниципального образования</t>
  </si>
  <si>
    <t>91.9.01.07000</t>
  </si>
  <si>
    <t>Резервный фонд администрации муниципального образования (Иные бюджетные ассигнования)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</si>
  <si>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</si>
  <si>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</si>
  <si>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</si>
  <si>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</si>
  <si>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</si>
  <si>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</si>
  <si>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Приобретение товаров, работ, услуг в целях обеспечения текущего функционирования Интернет-сайтов, информационных систем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</si>
  <si>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</si>
  <si>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</si>
  <si>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</si>
  <si>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</si>
  <si>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</si>
  <si>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</si>
  <si>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</si>
  <si>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</si>
  <si>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</si>
  <si>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</si>
  <si>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</si>
  <si>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Выплаты и взносы по обязательствам муниципального образования для выполнения других обязательств муниципальных образований (Иные бюджетные ассигнования)</t>
  </si>
  <si>
    <t>300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</si>
  <si>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</si>
  <si>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</si>
  <si>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</si>
  <si>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</si>
  <si>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</si>
  <si>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</si>
  <si>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</si>
  <si>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</si>
  <si>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</si>
  <si>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</si>
  <si>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 (Закупка товаров, работ и услуг для обеспечения государственных (муниципальных) нужд)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</si>
  <si>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 (Иные бюджетные ассигнования)</t>
  </si>
  <si>
    <t>Мероприятия по обеспечению первичных мер пожарной безопасности в границах населенных пунктов поселения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</si>
  <si>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</si>
  <si>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</si>
  <si>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</si>
  <si>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</si>
  <si>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</si>
  <si>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</si>
  <si>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</si>
  <si>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</si>
  <si>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Мероприятия по текущему ремонту дорог общего пользования муниципального значения и сооружений на них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</si>
  <si>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</si>
  <si>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</si>
  <si>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</si>
  <si>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 муниципального образования</t>
  </si>
  <si>
    <t>Капитальный ремонт и ремонт автомобильных дорог общего пользования местного значения муниципального образования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</si>
  <si>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</si>
  <si>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</si>
  <si>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</si>
  <si>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</si>
  <si>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</si>
  <si>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</si>
  <si>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Мероприятия по разработке документации территориального планирования муниципального образования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</si>
  <si>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</si>
  <si>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</si>
  <si>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</si>
  <si>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</si>
  <si>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муниципального образования</t>
  </si>
  <si>
    <t>Мероприятия в области жилищного хозяйства муниципального образования (Закупка товаров, работ и услуг для обеспечения государственных (муниципальных) нужд)</t>
  </si>
  <si>
    <t>Мероприятия в области жилищного хозяйства муниципального образования (Иные бюджетные ассигнования)</t>
  </si>
  <si>
    <t>Реализация мероприятий на оказание поддержки гражданам, пострадавшим в результате пожара муниципального жилищного фонда</t>
  </si>
  <si>
    <t>Реализация мероприятий на оказание поддержки гражданам, пострадавшим в результате пожара муниципального жилищного фонда (Капитальные вложения в объекты государственной (муниципальной) собственности)</t>
  </si>
  <si>
    <t>400</t>
  </si>
  <si>
    <t>Коммунальное хозяйство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</si>
  <si>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</si>
  <si>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</si>
  <si>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Газификация населенных пунктов муниципального образования</t>
  </si>
  <si>
    <t>Газификация населенных пунктов муниципального образования (Капитальные вложения в объекты государственной (муниципальной) собственности)</t>
  </si>
  <si>
    <t>Мероприятия на проектирование, строительство и реконструкцию объектов в целях обустройства сельских населенных пунктов</t>
  </si>
  <si>
    <t>Мероприятия на проектирование, строительство и реконструкцию объектов в целях обустройства сельских населенных пунктов (Капитальные вложения в объекты государственной (муниципальной) собственности)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</si>
  <si>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</si>
  <si>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</si>
  <si>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</si>
  <si>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</si>
  <si>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организации сбора и вывоза бытовых отходов и мусора на территории населенных пунктов муниципального</t>
  </si>
  <si>
    <t>Мероприятия по организации сбора и вывоза бытовых отходов и мусора на территории населенных пунктов муниципального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</si>
  <si>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</si>
  <si>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</si>
  <si>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</t>
  </si>
  <si>
    <t>Мероприятия по организации благоустройства территории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</si>
  <si>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территории муниципального образования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</si>
  <si>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</si>
  <si>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</si>
  <si>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</si>
  <si>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</si>
  <si>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</si>
  <si>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</si>
  <si>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Проведение мероприятий для детей и молодежи</t>
  </si>
  <si>
    <t>Проведение мероприятий для детей и молодежи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</si>
  <si>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</si>
  <si>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</si>
  <si>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</si>
  <si>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</si>
  <si>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</si>
  <si>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</si>
  <si>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</si>
  <si>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</si>
  <si>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</si>
  <si>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</si>
  <si>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</si>
  <si>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</si>
  <si>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</si>
  <si>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</si>
  <si>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Расходы на организацию и проведение культурно-досуговых мероприятий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</si>
  <si>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</si>
  <si>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</si>
  <si>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</si>
  <si>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</si>
  <si>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</si>
  <si>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ФИЗИЧЕСКАЯ КУЛЬТУРА И СПОРТ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</si>
  <si>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</si>
  <si>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</si>
  <si>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Расходы на обеспечение участия команд поселения в районных, областных и всероссийских соревнованиях (Закупка товаров, работ и услуг для обеспечения государственных (муниципальных) нужд)</t>
  </si>
  <si>
    <t>Всего</t>
  </si>
  <si>
    <t>УТВЕРЖДЕНО</t>
  </si>
  <si>
    <t>Приложение 4</t>
  </si>
  <si>
    <t>Адм</t>
  </si>
  <si>
    <t>План (Сумма)                    (руб.)</t>
  </si>
  <si>
    <t>Фактически исполнено (Сумма) (руб.)</t>
  </si>
  <si>
    <t>244</t>
  </si>
  <si>
    <t>414</t>
  </si>
  <si>
    <t>53.4.01.00130</t>
  </si>
  <si>
    <t>53.4.03.00150</t>
  </si>
  <si>
    <t>53.4.02.00140</t>
  </si>
  <si>
    <t>53.4.02.00150</t>
  </si>
  <si>
    <t>53.4.02.71340</t>
  </si>
  <si>
    <t>53.4.02.09040</t>
  </si>
  <si>
    <t>53.4.02.09030</t>
  </si>
  <si>
    <t>53.4.02.09080</t>
  </si>
  <si>
    <t>53.4.02.08220</t>
  </si>
  <si>
    <t>53.4.02.08230</t>
  </si>
  <si>
    <t>53.4.02.08240</t>
  </si>
  <si>
    <t>53.4.02.08250</t>
  </si>
  <si>
    <t>53.4.02.09050</t>
  </si>
  <si>
    <t>53.4.03.08280</t>
  </si>
  <si>
    <t>53.4.03.08290</t>
  </si>
  <si>
    <t>91.9.01.51180</t>
  </si>
  <si>
    <t>50.4.34.02180</t>
  </si>
  <si>
    <t>50.4.38.02170</t>
  </si>
  <si>
    <t>53.4.29.00540</t>
  </si>
  <si>
    <t>50.4.05.03150</t>
  </si>
  <si>
    <t>50.4.05.03160</t>
  </si>
  <si>
    <t>50.8.05.S4200</t>
  </si>
  <si>
    <t xml:space="preserve"> </t>
  </si>
  <si>
    <t>50.4.05.S4770</t>
  </si>
  <si>
    <t>53.4.27.03400</t>
  </si>
  <si>
    <t>53.4.27.03420</t>
  </si>
  <si>
    <t>53.4.27.09020</t>
  </si>
  <si>
    <t>50.4.31.03520</t>
  </si>
  <si>
    <t>50.4.31.S0800</t>
  </si>
  <si>
    <t>50.4.32.03510</t>
  </si>
  <si>
    <t>50.4.14.00670</t>
  </si>
  <si>
    <t>50.4.33.06010</t>
  </si>
  <si>
    <t>50.4.33.06030</t>
  </si>
  <si>
    <t>50.4.33.06040</t>
  </si>
  <si>
    <t>50.4.33.06050</t>
  </si>
  <si>
    <t>50.4.33.S4660</t>
  </si>
  <si>
    <t>50.4.33.S4770</t>
  </si>
  <si>
    <t>51.4.16.00350</t>
  </si>
  <si>
    <t>51.4.07.04400</t>
  </si>
  <si>
    <t>51.4.07.04420</t>
  </si>
  <si>
    <t>51.4.07.S0360</t>
  </si>
  <si>
    <t>51.4.07.S4840</t>
  </si>
  <si>
    <t>51.4.17.04430</t>
  </si>
  <si>
    <t>53.4.02.00100</t>
  </si>
  <si>
    <t>50.8.03.S0660</t>
  </si>
  <si>
    <t>51.4.18.00210</t>
  </si>
  <si>
    <t>Ведомственная структура расходов бюджета муниципального образования Клопицкое сельское поселение Волосовского муниципального района Ленинградской области за 9 месяцев  2022 года</t>
  </si>
  <si>
    <t>53.4.02.09060</t>
  </si>
  <si>
    <t>321</t>
  </si>
  <si>
    <t>Выполнение других обязательств муниципальных образований по решению общегосударственных вопросов</t>
  </si>
  <si>
    <t>Расходы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</si>
  <si>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50.8.06.S4790</t>
  </si>
  <si>
    <t>50.8.02.S4310</t>
  </si>
  <si>
    <t>Решением Совета депутатов муниципального образования Клопицкое сельское поселение Волосовского муниципального района Ленинградской области от 17 августа 2022г. № 173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</si>
</sst>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4"/>
  <sheetViews>
    <sheetView showGridLines="0" tabSelected="1" workbookViewId="0">
      <selection activeCell="E3" sqref="E3:AX4"/>
    </sheetView>
  </sheetViews>
  <sheetFormatPr defaultRowHeight="10.199999999999999" customHeight="1"/>
  <cols>
    <col min="1" max="1" width="43.109375" customWidth="1"/>
    <col min="2" max="2" width="13.44140625" customWidth="1"/>
    <col min="3" max="3" width="9.44140625" customWidth="1"/>
    <col min="4" max="4" width="10" customWidth="1"/>
    <col min="5" max="5" width="16.33203125" customWidth="1"/>
    <col min="6" max="19" width="8" hidden="1"/>
    <col min="20" max="20" width="10.6640625" customWidth="1"/>
    <col min="21" max="25" width="10.6640625" hidden="1" customWidth="1"/>
    <col min="26" max="26" width="43.109375" hidden="1" customWidth="1"/>
    <col min="27" max="27" width="20.6640625" customWidth="1"/>
    <col min="28" max="28" width="20.77734375" customWidth="1"/>
    <col min="29" max="52" width="8" hidden="1"/>
    <col min="53" max="53" width="43.109375" hidden="1" customWidth="1"/>
  </cols>
  <sheetData>
    <row r="1" spans="1:53" ht="22.5" customHeight="1">
      <c r="AA1" s="22" t="s">
        <v>162</v>
      </c>
      <c r="AB1" s="22"/>
    </row>
    <row r="2" spans="1:53" ht="21" customHeight="1">
      <c r="AA2" s="22" t="s">
        <v>161</v>
      </c>
      <c r="AB2" s="22"/>
    </row>
    <row r="3" spans="1:53" ht="19.5" customHeight="1">
      <c r="E3" s="24" t="s">
        <v>221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</row>
    <row r="4" spans="1:53" ht="25.2" customHeight="1"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</row>
    <row r="5" spans="1:53" ht="39.75" customHeight="1">
      <c r="A5" s="25" t="s">
        <v>214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53" ht="14.4"/>
    <row r="7" spans="1:53" ht="19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 t="s">
        <v>0</v>
      </c>
      <c r="AB7" s="1" t="s">
        <v>0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4.4">
      <c r="A8" s="26" t="s">
        <v>6</v>
      </c>
      <c r="B8" s="23" t="s">
        <v>163</v>
      </c>
      <c r="C8" s="23" t="s">
        <v>8</v>
      </c>
      <c r="D8" s="23" t="s">
        <v>9</v>
      </c>
      <c r="E8" s="23" t="s">
        <v>10</v>
      </c>
      <c r="F8" s="23" t="s">
        <v>10</v>
      </c>
      <c r="G8" s="23" t="s">
        <v>10</v>
      </c>
      <c r="H8" s="23" t="s">
        <v>10</v>
      </c>
      <c r="I8" s="23" t="s">
        <v>10</v>
      </c>
      <c r="J8" s="23" t="s">
        <v>10</v>
      </c>
      <c r="K8" s="23" t="s">
        <v>10</v>
      </c>
      <c r="L8" s="23" t="s">
        <v>10</v>
      </c>
      <c r="M8" s="23" t="s">
        <v>10</v>
      </c>
      <c r="N8" s="23" t="s">
        <v>10</v>
      </c>
      <c r="O8" s="23" t="s">
        <v>10</v>
      </c>
      <c r="P8" s="23" t="s">
        <v>10</v>
      </c>
      <c r="Q8" s="23" t="s">
        <v>10</v>
      </c>
      <c r="R8" s="23" t="s">
        <v>10</v>
      </c>
      <c r="S8" s="23" t="s">
        <v>10</v>
      </c>
      <c r="T8" s="23" t="s">
        <v>11</v>
      </c>
      <c r="U8" s="23" t="s">
        <v>12</v>
      </c>
      <c r="V8" s="23" t="s">
        <v>13</v>
      </c>
      <c r="W8" s="23" t="s">
        <v>14</v>
      </c>
      <c r="X8" s="23" t="s">
        <v>15</v>
      </c>
      <c r="Y8" s="23" t="s">
        <v>16</v>
      </c>
      <c r="Z8" s="26" t="s">
        <v>6</v>
      </c>
      <c r="AA8" s="26" t="s">
        <v>164</v>
      </c>
      <c r="AB8" s="26" t="s">
        <v>165</v>
      </c>
      <c r="AC8" s="26" t="s">
        <v>2</v>
      </c>
      <c r="AD8" s="26" t="s">
        <v>3</v>
      </c>
      <c r="AE8" s="26" t="s">
        <v>4</v>
      </c>
      <c r="AF8" s="26" t="s">
        <v>5</v>
      </c>
      <c r="AG8" s="26" t="s">
        <v>1</v>
      </c>
      <c r="AH8" s="26" t="s">
        <v>2</v>
      </c>
      <c r="AI8" s="26" t="s">
        <v>3</v>
      </c>
      <c r="AJ8" s="26" t="s">
        <v>4</v>
      </c>
      <c r="AK8" s="26" t="s">
        <v>5</v>
      </c>
      <c r="AL8" s="26" t="s">
        <v>1</v>
      </c>
      <c r="AM8" s="26" t="s">
        <v>2</v>
      </c>
      <c r="AN8" s="26" t="s">
        <v>3</v>
      </c>
      <c r="AO8" s="26" t="s">
        <v>4</v>
      </c>
      <c r="AP8" s="26" t="s">
        <v>5</v>
      </c>
      <c r="AQ8" s="26" t="s">
        <v>1</v>
      </c>
      <c r="AR8" s="26" t="s">
        <v>2</v>
      </c>
      <c r="AS8" s="26" t="s">
        <v>3</v>
      </c>
      <c r="AT8" s="26" t="s">
        <v>4</v>
      </c>
      <c r="AU8" s="26" t="s">
        <v>5</v>
      </c>
      <c r="AV8" s="26" t="s">
        <v>1</v>
      </c>
      <c r="AW8" s="26" t="s">
        <v>2</v>
      </c>
      <c r="AX8" s="26" t="s">
        <v>3</v>
      </c>
      <c r="AY8" s="26" t="s">
        <v>4</v>
      </c>
      <c r="AZ8" s="26" t="s">
        <v>5</v>
      </c>
      <c r="BA8" s="26" t="s">
        <v>6</v>
      </c>
    </row>
    <row r="9" spans="1:53" ht="19.2" customHeight="1">
      <c r="A9" s="26"/>
      <c r="B9" s="23" t="s">
        <v>7</v>
      </c>
      <c r="C9" s="23" t="s">
        <v>8</v>
      </c>
      <c r="D9" s="23" t="s">
        <v>9</v>
      </c>
      <c r="E9" s="23" t="s">
        <v>10</v>
      </c>
      <c r="F9" s="23" t="s">
        <v>10</v>
      </c>
      <c r="G9" s="23" t="s">
        <v>10</v>
      </c>
      <c r="H9" s="23" t="s">
        <v>10</v>
      </c>
      <c r="I9" s="23" t="s">
        <v>10</v>
      </c>
      <c r="J9" s="23" t="s">
        <v>10</v>
      </c>
      <c r="K9" s="23" t="s">
        <v>10</v>
      </c>
      <c r="L9" s="23" t="s">
        <v>10</v>
      </c>
      <c r="M9" s="23" t="s">
        <v>10</v>
      </c>
      <c r="N9" s="23" t="s">
        <v>10</v>
      </c>
      <c r="O9" s="23" t="s">
        <v>10</v>
      </c>
      <c r="P9" s="23" t="s">
        <v>10</v>
      </c>
      <c r="Q9" s="23" t="s">
        <v>10</v>
      </c>
      <c r="R9" s="23" t="s">
        <v>10</v>
      </c>
      <c r="S9" s="23" t="s">
        <v>10</v>
      </c>
      <c r="T9" s="23" t="s">
        <v>11</v>
      </c>
      <c r="U9" s="23" t="s">
        <v>12</v>
      </c>
      <c r="V9" s="23" t="s">
        <v>13</v>
      </c>
      <c r="W9" s="23" t="s">
        <v>14</v>
      </c>
      <c r="X9" s="23" t="s">
        <v>15</v>
      </c>
      <c r="Y9" s="23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ht="14.4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19.7" customHeight="1">
      <c r="A11" s="5" t="s">
        <v>17</v>
      </c>
      <c r="B11" s="4" t="s">
        <v>18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 t="s">
        <v>17</v>
      </c>
      <c r="AA11" s="7">
        <v>111752203.59999999</v>
      </c>
      <c r="AB11" s="7">
        <v>36628237.909999996</v>
      </c>
      <c r="AC11" s="7">
        <v>4995400</v>
      </c>
      <c r="AD11" s="7">
        <v>78528681.489999995</v>
      </c>
      <c r="AE11" s="7">
        <v>183814</v>
      </c>
      <c r="AF11" s="7">
        <v>8159878.8200000003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>
        <v>80070819.180000007</v>
      </c>
      <c r="AR11" s="7">
        <v>297400</v>
      </c>
      <c r="AS11" s="7">
        <v>22873226.100000001</v>
      </c>
      <c r="AT11" s="7">
        <v>188148</v>
      </c>
      <c r="AU11" s="7">
        <v>1818780.08</v>
      </c>
      <c r="AV11" s="7">
        <v>62641771.719999999</v>
      </c>
      <c r="AW11" s="7">
        <v>297400</v>
      </c>
      <c r="AX11" s="7">
        <v>5854699.9199999999</v>
      </c>
      <c r="AY11" s="7">
        <v>192233</v>
      </c>
      <c r="AZ11" s="7">
        <v>1499511.8</v>
      </c>
      <c r="BA11" s="5" t="s">
        <v>17</v>
      </c>
    </row>
    <row r="12" spans="1:53" ht="34.200000000000003" customHeight="1">
      <c r="A12" s="5" t="s">
        <v>19</v>
      </c>
      <c r="B12" s="4" t="s">
        <v>18</v>
      </c>
      <c r="C12" s="4" t="s">
        <v>20</v>
      </c>
      <c r="D12" s="4" t="s">
        <v>21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19</v>
      </c>
      <c r="AA12" s="7">
        <f>AA13+AA16+AA19+AA28+AA31</f>
        <v>18837793.98</v>
      </c>
      <c r="AB12" s="7">
        <f>AB13+AB16+AB19+AB28+AB31</f>
        <v>8224694.1400000006</v>
      </c>
      <c r="AC12" s="7"/>
      <c r="AD12" s="7">
        <v>3520</v>
      </c>
      <c r="AE12" s="7"/>
      <c r="AF12" s="7">
        <v>1357467.43</v>
      </c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>
        <v>15374322.859999999</v>
      </c>
      <c r="AR12" s="7"/>
      <c r="AS12" s="7">
        <v>3520</v>
      </c>
      <c r="AT12" s="7"/>
      <c r="AU12" s="7">
        <v>1363936.86</v>
      </c>
      <c r="AV12" s="7">
        <v>15596306.93</v>
      </c>
      <c r="AW12" s="7"/>
      <c r="AX12" s="7">
        <v>3520</v>
      </c>
      <c r="AY12" s="7"/>
      <c r="AZ12" s="7">
        <v>1405920.93</v>
      </c>
      <c r="BA12" s="5" t="s">
        <v>19</v>
      </c>
    </row>
    <row r="13" spans="1:53" ht="68.400000000000006" customHeight="1">
      <c r="A13" s="5" t="s">
        <v>22</v>
      </c>
      <c r="B13" s="4" t="s">
        <v>18</v>
      </c>
      <c r="C13" s="4" t="s">
        <v>20</v>
      </c>
      <c r="D13" s="4" t="s">
        <v>23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22</v>
      </c>
      <c r="AA13" s="7">
        <v>2067227</v>
      </c>
      <c r="AB13" s="7">
        <v>865370.28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>
        <v>1690000</v>
      </c>
      <c r="AR13" s="7"/>
      <c r="AS13" s="7"/>
      <c r="AT13" s="7"/>
      <c r="AU13" s="7"/>
      <c r="AV13" s="7">
        <v>1770000</v>
      </c>
      <c r="AW13" s="7"/>
      <c r="AX13" s="7"/>
      <c r="AY13" s="7"/>
      <c r="AZ13" s="7"/>
      <c r="BA13" s="5" t="s">
        <v>22</v>
      </c>
    </row>
    <row r="14" spans="1:53" ht="51.45" customHeight="1">
      <c r="A14" s="8" t="s">
        <v>24</v>
      </c>
      <c r="B14" s="9" t="s">
        <v>18</v>
      </c>
      <c r="C14" s="9" t="s">
        <v>20</v>
      </c>
      <c r="D14" s="9" t="s">
        <v>23</v>
      </c>
      <c r="E14" s="9" t="s">
        <v>168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 t="s">
        <v>24</v>
      </c>
      <c r="AA14" s="11">
        <v>2067227</v>
      </c>
      <c r="AB14" s="11">
        <v>865370.28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>
        <v>1690000</v>
      </c>
      <c r="AR14" s="11"/>
      <c r="AS14" s="11"/>
      <c r="AT14" s="11"/>
      <c r="AU14" s="11"/>
      <c r="AV14" s="11">
        <v>1770000</v>
      </c>
      <c r="AW14" s="11"/>
      <c r="AX14" s="11"/>
      <c r="AY14" s="11"/>
      <c r="AZ14" s="11"/>
      <c r="BA14" s="8" t="s">
        <v>24</v>
      </c>
    </row>
    <row r="15" spans="1:53" ht="188.1" customHeight="1">
      <c r="A15" s="12" t="s">
        <v>25</v>
      </c>
      <c r="B15" s="13" t="s">
        <v>18</v>
      </c>
      <c r="C15" s="13" t="s">
        <v>20</v>
      </c>
      <c r="D15" s="13" t="s">
        <v>23</v>
      </c>
      <c r="E15" s="9" t="s">
        <v>168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26</v>
      </c>
      <c r="U15" s="13"/>
      <c r="V15" s="14"/>
      <c r="W15" s="14"/>
      <c r="X15" s="14"/>
      <c r="Y15" s="14"/>
      <c r="Z15" s="12" t="s">
        <v>25</v>
      </c>
      <c r="AA15" s="15">
        <v>2067227</v>
      </c>
      <c r="AB15" s="15">
        <v>865370.28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>
        <v>1690000</v>
      </c>
      <c r="AR15" s="15"/>
      <c r="AS15" s="15"/>
      <c r="AT15" s="15"/>
      <c r="AU15" s="15"/>
      <c r="AV15" s="15">
        <v>1770000</v>
      </c>
      <c r="AW15" s="15"/>
      <c r="AX15" s="15"/>
      <c r="AY15" s="15"/>
      <c r="AZ15" s="15"/>
      <c r="BA15" s="12" t="s">
        <v>25</v>
      </c>
    </row>
    <row r="16" spans="1:53" ht="102.6" customHeight="1">
      <c r="A16" s="5" t="s">
        <v>27</v>
      </c>
      <c r="B16" s="4" t="s">
        <v>18</v>
      </c>
      <c r="C16" s="4" t="s">
        <v>20</v>
      </c>
      <c r="D16" s="4" t="s">
        <v>28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5" t="s">
        <v>27</v>
      </c>
      <c r="AA16" s="7">
        <v>3000</v>
      </c>
      <c r="AB16" s="7">
        <v>0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>
        <v>3000</v>
      </c>
      <c r="AR16" s="7"/>
      <c r="AS16" s="7"/>
      <c r="AT16" s="7"/>
      <c r="AU16" s="7"/>
      <c r="AV16" s="7">
        <v>3000</v>
      </c>
      <c r="AW16" s="7"/>
      <c r="AX16" s="7"/>
      <c r="AY16" s="7"/>
      <c r="AZ16" s="7"/>
      <c r="BA16" s="5" t="s">
        <v>27</v>
      </c>
    </row>
    <row r="17" spans="1:53" ht="51.45" customHeight="1">
      <c r="A17" s="8" t="s">
        <v>29</v>
      </c>
      <c r="B17" s="9" t="s">
        <v>18</v>
      </c>
      <c r="C17" s="9" t="s">
        <v>20</v>
      </c>
      <c r="D17" s="9" t="s">
        <v>28</v>
      </c>
      <c r="E17" s="9" t="s">
        <v>169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 t="s">
        <v>29</v>
      </c>
      <c r="AA17" s="11">
        <v>3000</v>
      </c>
      <c r="AB17" s="11">
        <v>0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>
        <v>3000</v>
      </c>
      <c r="AR17" s="11"/>
      <c r="AS17" s="11"/>
      <c r="AT17" s="11"/>
      <c r="AU17" s="11"/>
      <c r="AV17" s="11">
        <v>3000</v>
      </c>
      <c r="AW17" s="11"/>
      <c r="AX17" s="11"/>
      <c r="AY17" s="11"/>
      <c r="AZ17" s="11"/>
      <c r="BA17" s="8" t="s">
        <v>29</v>
      </c>
    </row>
    <row r="18" spans="1:53" ht="102.6" customHeight="1">
      <c r="A18" s="16" t="s">
        <v>30</v>
      </c>
      <c r="B18" s="13" t="s">
        <v>18</v>
      </c>
      <c r="C18" s="13" t="s">
        <v>20</v>
      </c>
      <c r="D18" s="13" t="s">
        <v>28</v>
      </c>
      <c r="E18" s="9" t="s">
        <v>169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31</v>
      </c>
      <c r="U18" s="13"/>
      <c r="V18" s="14"/>
      <c r="W18" s="14"/>
      <c r="X18" s="14"/>
      <c r="Y18" s="14"/>
      <c r="Z18" s="16" t="s">
        <v>30</v>
      </c>
      <c r="AA18" s="15">
        <v>3000</v>
      </c>
      <c r="AB18" s="15">
        <v>0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>
        <v>3000</v>
      </c>
      <c r="AR18" s="15"/>
      <c r="AS18" s="15"/>
      <c r="AT18" s="15"/>
      <c r="AU18" s="15"/>
      <c r="AV18" s="15">
        <v>3000</v>
      </c>
      <c r="AW18" s="15"/>
      <c r="AX18" s="15"/>
      <c r="AY18" s="15"/>
      <c r="AZ18" s="15"/>
      <c r="BA18" s="16" t="s">
        <v>30</v>
      </c>
    </row>
    <row r="19" spans="1:53" ht="119.7" customHeight="1">
      <c r="A19" s="5" t="s">
        <v>32</v>
      </c>
      <c r="B19" s="4" t="s">
        <v>18</v>
      </c>
      <c r="C19" s="4" t="s">
        <v>20</v>
      </c>
      <c r="D19" s="4" t="s">
        <v>33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5" t="s">
        <v>32</v>
      </c>
      <c r="AA19" s="7">
        <f>AA20+AA22+AA26</f>
        <v>14440280</v>
      </c>
      <c r="AB19" s="7">
        <f>AB20+AB22+AB26</f>
        <v>6237134.3600000003</v>
      </c>
      <c r="AC19" s="7"/>
      <c r="AD19" s="7">
        <v>3520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>
        <v>11612386</v>
      </c>
      <c r="AR19" s="7"/>
      <c r="AS19" s="7">
        <v>3520</v>
      </c>
      <c r="AT19" s="7"/>
      <c r="AU19" s="7"/>
      <c r="AV19" s="7">
        <v>11662386</v>
      </c>
      <c r="AW19" s="7"/>
      <c r="AX19" s="7">
        <v>3520</v>
      </c>
      <c r="AY19" s="7"/>
      <c r="AZ19" s="7"/>
      <c r="BA19" s="5" t="s">
        <v>32</v>
      </c>
    </row>
    <row r="20" spans="1:53" ht="51.45" customHeight="1">
      <c r="A20" s="8" t="s">
        <v>34</v>
      </c>
      <c r="B20" s="9" t="s">
        <v>18</v>
      </c>
      <c r="C20" s="9" t="s">
        <v>20</v>
      </c>
      <c r="D20" s="9" t="s">
        <v>33</v>
      </c>
      <c r="E20" s="9" t="s">
        <v>170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8" t="s">
        <v>34</v>
      </c>
      <c r="AA20" s="11">
        <v>11997760</v>
      </c>
      <c r="AB20" s="11">
        <v>5079214.58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>
        <v>9584866</v>
      </c>
      <c r="AR20" s="11"/>
      <c r="AS20" s="11"/>
      <c r="AT20" s="11"/>
      <c r="AU20" s="11"/>
      <c r="AV20" s="11">
        <v>9584866</v>
      </c>
      <c r="AW20" s="11"/>
      <c r="AX20" s="11"/>
      <c r="AY20" s="11"/>
      <c r="AZ20" s="11"/>
      <c r="BA20" s="8" t="s">
        <v>34</v>
      </c>
    </row>
    <row r="21" spans="1:53" ht="188.1" customHeight="1">
      <c r="A21" s="12" t="s">
        <v>35</v>
      </c>
      <c r="B21" s="13" t="s">
        <v>18</v>
      </c>
      <c r="C21" s="13" t="s">
        <v>20</v>
      </c>
      <c r="D21" s="13" t="s">
        <v>33</v>
      </c>
      <c r="E21" s="9" t="s">
        <v>170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26</v>
      </c>
      <c r="U21" s="13"/>
      <c r="V21" s="14"/>
      <c r="W21" s="14"/>
      <c r="X21" s="14"/>
      <c r="Y21" s="14"/>
      <c r="Z21" s="12" t="s">
        <v>35</v>
      </c>
      <c r="AA21" s="15">
        <v>11997760</v>
      </c>
      <c r="AB21" s="15">
        <v>5079214.58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>
        <v>9584866</v>
      </c>
      <c r="AR21" s="15"/>
      <c r="AS21" s="15"/>
      <c r="AT21" s="15"/>
      <c r="AU21" s="15"/>
      <c r="AV21" s="15">
        <v>9584866</v>
      </c>
      <c r="AW21" s="15"/>
      <c r="AX21" s="15"/>
      <c r="AY21" s="15"/>
      <c r="AZ21" s="15"/>
      <c r="BA21" s="12" t="s">
        <v>35</v>
      </c>
    </row>
    <row r="22" spans="1:53" ht="51.45" customHeight="1">
      <c r="A22" s="8" t="s">
        <v>29</v>
      </c>
      <c r="B22" s="9" t="s">
        <v>18</v>
      </c>
      <c r="C22" s="9" t="s">
        <v>20</v>
      </c>
      <c r="D22" s="9" t="s">
        <v>33</v>
      </c>
      <c r="E22" s="9" t="s">
        <v>171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29</v>
      </c>
      <c r="AA22" s="11">
        <f>AA23+AA24+AA25</f>
        <v>2439000</v>
      </c>
      <c r="AB22" s="11">
        <f>AB23+AB24+AB25</f>
        <v>1157919.78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>
        <v>2024000</v>
      </c>
      <c r="AR22" s="11"/>
      <c r="AS22" s="11"/>
      <c r="AT22" s="11"/>
      <c r="AU22" s="11"/>
      <c r="AV22" s="11">
        <v>2074000</v>
      </c>
      <c r="AW22" s="11"/>
      <c r="AX22" s="11"/>
      <c r="AY22" s="11"/>
      <c r="AZ22" s="11"/>
      <c r="BA22" s="8" t="s">
        <v>29</v>
      </c>
    </row>
    <row r="23" spans="1:53" ht="188.1" customHeight="1">
      <c r="A23" s="12" t="s">
        <v>36</v>
      </c>
      <c r="B23" s="13" t="s">
        <v>18</v>
      </c>
      <c r="C23" s="13" t="s">
        <v>20</v>
      </c>
      <c r="D23" s="13" t="s">
        <v>33</v>
      </c>
      <c r="E23" s="9" t="s">
        <v>171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26</v>
      </c>
      <c r="U23" s="13"/>
      <c r="V23" s="14"/>
      <c r="W23" s="14"/>
      <c r="X23" s="14"/>
      <c r="Y23" s="14"/>
      <c r="Z23" s="12" t="s">
        <v>36</v>
      </c>
      <c r="AA23" s="15">
        <v>993000</v>
      </c>
      <c r="AB23" s="15">
        <v>248380.16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>
        <v>590000</v>
      </c>
      <c r="AR23" s="15"/>
      <c r="AS23" s="15"/>
      <c r="AT23" s="15"/>
      <c r="AU23" s="15"/>
      <c r="AV23" s="15">
        <v>590000</v>
      </c>
      <c r="AW23" s="15"/>
      <c r="AX23" s="15"/>
      <c r="AY23" s="15"/>
      <c r="AZ23" s="15"/>
      <c r="BA23" s="12" t="s">
        <v>36</v>
      </c>
    </row>
    <row r="24" spans="1:53" ht="90.6" customHeight="1">
      <c r="A24" s="16" t="s">
        <v>30</v>
      </c>
      <c r="B24" s="13" t="s">
        <v>18</v>
      </c>
      <c r="C24" s="13" t="s">
        <v>20</v>
      </c>
      <c r="D24" s="13" t="s">
        <v>33</v>
      </c>
      <c r="E24" s="9" t="s">
        <v>171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31</v>
      </c>
      <c r="U24" s="13"/>
      <c r="V24" s="14"/>
      <c r="W24" s="14"/>
      <c r="X24" s="14"/>
      <c r="Y24" s="14"/>
      <c r="Z24" s="16" t="s">
        <v>30</v>
      </c>
      <c r="AA24" s="15">
        <v>1433000</v>
      </c>
      <c r="AB24" s="15">
        <v>896539.62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>
        <v>1432000</v>
      </c>
      <c r="AR24" s="15"/>
      <c r="AS24" s="15"/>
      <c r="AT24" s="15"/>
      <c r="AU24" s="15"/>
      <c r="AV24" s="15">
        <v>1482000</v>
      </c>
      <c r="AW24" s="15"/>
      <c r="AX24" s="15"/>
      <c r="AY24" s="15"/>
      <c r="AZ24" s="15"/>
      <c r="BA24" s="16" t="s">
        <v>30</v>
      </c>
    </row>
    <row r="25" spans="1:53" ht="68.400000000000006" customHeight="1">
      <c r="A25" s="16" t="s">
        <v>37</v>
      </c>
      <c r="B25" s="13" t="s">
        <v>18</v>
      </c>
      <c r="C25" s="13" t="s">
        <v>20</v>
      </c>
      <c r="D25" s="13" t="s">
        <v>33</v>
      </c>
      <c r="E25" s="9" t="s">
        <v>171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38</v>
      </c>
      <c r="U25" s="13"/>
      <c r="V25" s="14"/>
      <c r="W25" s="14"/>
      <c r="X25" s="14"/>
      <c r="Y25" s="14"/>
      <c r="Z25" s="16" t="s">
        <v>37</v>
      </c>
      <c r="AA25" s="15">
        <v>13000</v>
      </c>
      <c r="AB25" s="15">
        <v>13000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>
        <v>2000</v>
      </c>
      <c r="AR25" s="15"/>
      <c r="AS25" s="15"/>
      <c r="AT25" s="15"/>
      <c r="AU25" s="15"/>
      <c r="AV25" s="15">
        <v>2000</v>
      </c>
      <c r="AW25" s="15"/>
      <c r="AX25" s="15"/>
      <c r="AY25" s="15"/>
      <c r="AZ25" s="15"/>
      <c r="BA25" s="16" t="s">
        <v>37</v>
      </c>
    </row>
    <row r="26" spans="1:53" ht="112.8" customHeight="1">
      <c r="A26" s="8" t="s">
        <v>39</v>
      </c>
      <c r="B26" s="9" t="s">
        <v>18</v>
      </c>
      <c r="C26" s="9" t="s">
        <v>20</v>
      </c>
      <c r="D26" s="9" t="s">
        <v>33</v>
      </c>
      <c r="E26" s="9" t="s">
        <v>172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8" t="s">
        <v>39</v>
      </c>
      <c r="AA26" s="11">
        <v>3520</v>
      </c>
      <c r="AB26" s="11">
        <v>0</v>
      </c>
      <c r="AC26" s="11"/>
      <c r="AD26" s="11">
        <v>3520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>
        <v>3520</v>
      </c>
      <c r="AR26" s="11"/>
      <c r="AS26" s="11">
        <v>3520</v>
      </c>
      <c r="AT26" s="11"/>
      <c r="AU26" s="11"/>
      <c r="AV26" s="11">
        <v>3520</v>
      </c>
      <c r="AW26" s="11"/>
      <c r="AX26" s="11">
        <v>3520</v>
      </c>
      <c r="AY26" s="11"/>
      <c r="AZ26" s="11"/>
      <c r="BA26" s="8" t="s">
        <v>39</v>
      </c>
    </row>
    <row r="27" spans="1:53" ht="163.80000000000001" customHeight="1">
      <c r="A27" s="12" t="s">
        <v>40</v>
      </c>
      <c r="B27" s="13" t="s">
        <v>18</v>
      </c>
      <c r="C27" s="13" t="s">
        <v>20</v>
      </c>
      <c r="D27" s="13" t="s">
        <v>33</v>
      </c>
      <c r="E27" s="13" t="s">
        <v>172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31</v>
      </c>
      <c r="U27" s="13"/>
      <c r="V27" s="14"/>
      <c r="W27" s="14"/>
      <c r="X27" s="14"/>
      <c r="Y27" s="14"/>
      <c r="Z27" s="12" t="s">
        <v>40</v>
      </c>
      <c r="AA27" s="15">
        <v>3520</v>
      </c>
      <c r="AB27" s="15">
        <v>0</v>
      </c>
      <c r="AC27" s="15"/>
      <c r="AD27" s="15">
        <v>3520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>
        <v>3520</v>
      </c>
      <c r="AR27" s="15"/>
      <c r="AS27" s="15">
        <v>3520</v>
      </c>
      <c r="AT27" s="15"/>
      <c r="AU27" s="15"/>
      <c r="AV27" s="15">
        <v>3520</v>
      </c>
      <c r="AW27" s="15"/>
      <c r="AX27" s="15">
        <v>3520</v>
      </c>
      <c r="AY27" s="15"/>
      <c r="AZ27" s="15"/>
      <c r="BA27" s="12" t="s">
        <v>40</v>
      </c>
    </row>
    <row r="28" spans="1:53" ht="17.100000000000001" customHeight="1">
      <c r="A28" s="5" t="s">
        <v>41</v>
      </c>
      <c r="B28" s="4" t="s">
        <v>18</v>
      </c>
      <c r="C28" s="4" t="s">
        <v>20</v>
      </c>
      <c r="D28" s="4" t="s">
        <v>42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/>
      <c r="W28" s="6"/>
      <c r="X28" s="6"/>
      <c r="Y28" s="6"/>
      <c r="Z28" s="5" t="s">
        <v>41</v>
      </c>
      <c r="AA28" s="7">
        <f>AA29</f>
        <v>5000</v>
      </c>
      <c r="AB28" s="7">
        <f>AB29</f>
        <v>0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>
        <v>10000</v>
      </c>
      <c r="AR28" s="7"/>
      <c r="AS28" s="7"/>
      <c r="AT28" s="7"/>
      <c r="AU28" s="7"/>
      <c r="AV28" s="7">
        <v>10000</v>
      </c>
      <c r="AW28" s="7"/>
      <c r="AX28" s="7"/>
      <c r="AY28" s="7"/>
      <c r="AZ28" s="7"/>
      <c r="BA28" s="5" t="s">
        <v>41</v>
      </c>
    </row>
    <row r="29" spans="1:53" ht="34.200000000000003" customHeight="1">
      <c r="A29" s="8" t="s">
        <v>43</v>
      </c>
      <c r="B29" s="9" t="s">
        <v>18</v>
      </c>
      <c r="C29" s="9" t="s">
        <v>20</v>
      </c>
      <c r="D29" s="9" t="s">
        <v>42</v>
      </c>
      <c r="E29" s="9" t="s">
        <v>44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 t="s">
        <v>43</v>
      </c>
      <c r="AA29" s="11">
        <v>5000</v>
      </c>
      <c r="AB29" s="11">
        <v>0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>
        <v>10000</v>
      </c>
      <c r="AR29" s="11"/>
      <c r="AS29" s="11"/>
      <c r="AT29" s="11"/>
      <c r="AU29" s="11"/>
      <c r="AV29" s="11">
        <v>10000</v>
      </c>
      <c r="AW29" s="11"/>
      <c r="AX29" s="11"/>
      <c r="AY29" s="11"/>
      <c r="AZ29" s="11"/>
      <c r="BA29" s="8" t="s">
        <v>43</v>
      </c>
    </row>
    <row r="30" spans="1:53" ht="51.45" customHeight="1">
      <c r="A30" s="16" t="s">
        <v>45</v>
      </c>
      <c r="B30" s="13" t="s">
        <v>18</v>
      </c>
      <c r="C30" s="13" t="s">
        <v>20</v>
      </c>
      <c r="D30" s="13" t="s">
        <v>42</v>
      </c>
      <c r="E30" s="13" t="s">
        <v>44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38</v>
      </c>
      <c r="U30" s="13"/>
      <c r="V30" s="14"/>
      <c r="W30" s="14"/>
      <c r="X30" s="14"/>
      <c r="Y30" s="14"/>
      <c r="Z30" s="16" t="s">
        <v>45</v>
      </c>
      <c r="AA30" s="15">
        <v>5000</v>
      </c>
      <c r="AB30" s="15">
        <v>0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>
        <v>10000</v>
      </c>
      <c r="AR30" s="15"/>
      <c r="AS30" s="15"/>
      <c r="AT30" s="15"/>
      <c r="AU30" s="15"/>
      <c r="AV30" s="15">
        <v>10000</v>
      </c>
      <c r="AW30" s="15"/>
      <c r="AX30" s="15"/>
      <c r="AY30" s="15"/>
      <c r="AZ30" s="15"/>
      <c r="BA30" s="16" t="s">
        <v>45</v>
      </c>
    </row>
    <row r="31" spans="1:53" ht="34.200000000000003" customHeight="1">
      <c r="A31" s="5" t="s">
        <v>46</v>
      </c>
      <c r="B31" s="4" t="s">
        <v>18</v>
      </c>
      <c r="C31" s="4" t="s">
        <v>20</v>
      </c>
      <c r="D31" s="4" t="s">
        <v>47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  <c r="W31" s="6"/>
      <c r="X31" s="6"/>
      <c r="Y31" s="6"/>
      <c r="Z31" s="5" t="s">
        <v>46</v>
      </c>
      <c r="AA31" s="7">
        <f>AA32+AA34+AA36+AA38+AA40+AA42+AA44+AA46+AA48+AA51+AA50</f>
        <v>2322286.98</v>
      </c>
      <c r="AB31" s="7">
        <f>AB32+AB34+AB36+AB38+AB40+AB42+AB44+AB46+AB48+AB51+AB50</f>
        <v>1122189.5</v>
      </c>
      <c r="AC31" s="7"/>
      <c r="AD31" s="7"/>
      <c r="AE31" s="7"/>
      <c r="AF31" s="7">
        <v>1357467.43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>
        <v>2058936.86</v>
      </c>
      <c r="AR31" s="7"/>
      <c r="AS31" s="7"/>
      <c r="AT31" s="7"/>
      <c r="AU31" s="7">
        <v>1363936.86</v>
      </c>
      <c r="AV31" s="7">
        <v>2150920.9300000002</v>
      </c>
      <c r="AW31" s="7"/>
      <c r="AX31" s="7"/>
      <c r="AY31" s="7"/>
      <c r="AZ31" s="7">
        <v>1405920.93</v>
      </c>
      <c r="BA31" s="5" t="s">
        <v>46</v>
      </c>
    </row>
    <row r="32" spans="1:53" ht="85.5" customHeight="1">
      <c r="A32" s="8" t="s">
        <v>48</v>
      </c>
      <c r="B32" s="9" t="s">
        <v>18</v>
      </c>
      <c r="C32" s="9" t="s">
        <v>20</v>
      </c>
      <c r="D32" s="9" t="s">
        <v>47</v>
      </c>
      <c r="E32" s="9" t="s">
        <v>173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 t="s">
        <v>48</v>
      </c>
      <c r="AA32" s="15">
        <v>50000</v>
      </c>
      <c r="AB32" s="11">
        <v>7900</v>
      </c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>
        <v>60000</v>
      </c>
      <c r="AR32" s="11"/>
      <c r="AS32" s="11"/>
      <c r="AT32" s="11"/>
      <c r="AU32" s="11"/>
      <c r="AV32" s="11">
        <v>60000</v>
      </c>
      <c r="AW32" s="11"/>
      <c r="AX32" s="11"/>
      <c r="AY32" s="11"/>
      <c r="AZ32" s="11"/>
      <c r="BA32" s="8" t="s">
        <v>48</v>
      </c>
    </row>
    <row r="33" spans="1:53" ht="136.94999999999999" customHeight="1">
      <c r="A33" s="16" t="s">
        <v>49</v>
      </c>
      <c r="B33" s="13" t="s">
        <v>18</v>
      </c>
      <c r="C33" s="13" t="s">
        <v>20</v>
      </c>
      <c r="D33" s="13" t="s">
        <v>47</v>
      </c>
      <c r="E33" s="9" t="s">
        <v>173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31</v>
      </c>
      <c r="U33" s="13"/>
      <c r="V33" s="14"/>
      <c r="W33" s="14"/>
      <c r="X33" s="14"/>
      <c r="Y33" s="14"/>
      <c r="Z33" s="16" t="s">
        <v>49</v>
      </c>
      <c r="AA33" s="15">
        <v>50000</v>
      </c>
      <c r="AB33" s="15">
        <v>7900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>
        <v>60000</v>
      </c>
      <c r="AR33" s="15"/>
      <c r="AS33" s="15"/>
      <c r="AT33" s="15"/>
      <c r="AU33" s="15"/>
      <c r="AV33" s="15">
        <v>60000</v>
      </c>
      <c r="AW33" s="15"/>
      <c r="AX33" s="15"/>
      <c r="AY33" s="15"/>
      <c r="AZ33" s="15"/>
      <c r="BA33" s="16" t="s">
        <v>49</v>
      </c>
    </row>
    <row r="34" spans="1:53" ht="102.6" customHeight="1">
      <c r="A34" s="8" t="s">
        <v>50</v>
      </c>
      <c r="B34" s="9" t="s">
        <v>18</v>
      </c>
      <c r="C34" s="9" t="s">
        <v>20</v>
      </c>
      <c r="D34" s="9" t="s">
        <v>47</v>
      </c>
      <c r="E34" s="9" t="s">
        <v>174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8" t="s">
        <v>50</v>
      </c>
      <c r="AA34" s="15">
        <v>160000</v>
      </c>
      <c r="AB34" s="15">
        <v>60000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>
        <v>180000</v>
      </c>
      <c r="AR34" s="11"/>
      <c r="AS34" s="11"/>
      <c r="AT34" s="11"/>
      <c r="AU34" s="11"/>
      <c r="AV34" s="11">
        <v>180000</v>
      </c>
      <c r="AW34" s="11"/>
      <c r="AX34" s="11"/>
      <c r="AY34" s="11"/>
      <c r="AZ34" s="11"/>
      <c r="BA34" s="8" t="s">
        <v>50</v>
      </c>
    </row>
    <row r="35" spans="1:53" ht="153.9" customHeight="1">
      <c r="A35" s="16" t="s">
        <v>51</v>
      </c>
      <c r="B35" s="13" t="s">
        <v>18</v>
      </c>
      <c r="C35" s="13" t="s">
        <v>20</v>
      </c>
      <c r="D35" s="13" t="s">
        <v>47</v>
      </c>
      <c r="E35" s="9" t="s">
        <v>174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31</v>
      </c>
      <c r="U35" s="13"/>
      <c r="V35" s="14"/>
      <c r="W35" s="14"/>
      <c r="X35" s="14"/>
      <c r="Y35" s="14"/>
      <c r="Z35" s="16" t="s">
        <v>51</v>
      </c>
      <c r="AA35" s="15">
        <v>160000</v>
      </c>
      <c r="AB35" s="15">
        <v>60000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>
        <v>180000</v>
      </c>
      <c r="AR35" s="15"/>
      <c r="AS35" s="15"/>
      <c r="AT35" s="15"/>
      <c r="AU35" s="15"/>
      <c r="AV35" s="15">
        <v>180000</v>
      </c>
      <c r="AW35" s="15"/>
      <c r="AX35" s="15"/>
      <c r="AY35" s="15"/>
      <c r="AZ35" s="15"/>
      <c r="BA35" s="16" t="s">
        <v>51</v>
      </c>
    </row>
    <row r="36" spans="1:53" ht="85.5" customHeight="1">
      <c r="A36" s="8" t="s">
        <v>52</v>
      </c>
      <c r="B36" s="9" t="s">
        <v>18</v>
      </c>
      <c r="C36" s="9" t="s">
        <v>20</v>
      </c>
      <c r="D36" s="9" t="s">
        <v>47</v>
      </c>
      <c r="E36" s="9" t="s">
        <v>175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52</v>
      </c>
      <c r="AA36" s="15">
        <v>580000</v>
      </c>
      <c r="AB36" s="15">
        <v>276525.59999999998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>
        <v>405000</v>
      </c>
      <c r="AR36" s="11"/>
      <c r="AS36" s="11"/>
      <c r="AT36" s="11"/>
      <c r="AU36" s="11"/>
      <c r="AV36" s="11">
        <v>455000</v>
      </c>
      <c r="AW36" s="11"/>
      <c r="AX36" s="11"/>
      <c r="AY36" s="11"/>
      <c r="AZ36" s="11"/>
      <c r="BA36" s="8" t="s">
        <v>52</v>
      </c>
    </row>
    <row r="37" spans="1:53" ht="136.94999999999999" customHeight="1">
      <c r="A37" s="16" t="s">
        <v>53</v>
      </c>
      <c r="B37" s="13" t="s">
        <v>18</v>
      </c>
      <c r="C37" s="13" t="s">
        <v>20</v>
      </c>
      <c r="D37" s="13" t="s">
        <v>47</v>
      </c>
      <c r="E37" s="13" t="s">
        <v>175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31</v>
      </c>
      <c r="U37" s="13"/>
      <c r="V37" s="14"/>
      <c r="W37" s="14"/>
      <c r="X37" s="14"/>
      <c r="Y37" s="14"/>
      <c r="Z37" s="16" t="s">
        <v>53</v>
      </c>
      <c r="AA37" s="15">
        <v>580000</v>
      </c>
      <c r="AB37" s="15">
        <v>276525.59999999998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>
        <v>405000</v>
      </c>
      <c r="AR37" s="15"/>
      <c r="AS37" s="15"/>
      <c r="AT37" s="15"/>
      <c r="AU37" s="15"/>
      <c r="AV37" s="15">
        <v>455000</v>
      </c>
      <c r="AW37" s="15"/>
      <c r="AX37" s="15"/>
      <c r="AY37" s="15"/>
      <c r="AZ37" s="15"/>
      <c r="BA37" s="16" t="s">
        <v>53</v>
      </c>
    </row>
    <row r="38" spans="1:53" ht="102.6" customHeight="1">
      <c r="A38" s="8" t="s">
        <v>54</v>
      </c>
      <c r="B38" s="9" t="s">
        <v>18</v>
      </c>
      <c r="C38" s="9" t="s">
        <v>20</v>
      </c>
      <c r="D38" s="9" t="s">
        <v>47</v>
      </c>
      <c r="E38" s="9" t="s">
        <v>176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8" t="s">
        <v>54</v>
      </c>
      <c r="AA38" s="15">
        <v>187009.38</v>
      </c>
      <c r="AB38" s="15">
        <v>93504.72</v>
      </c>
      <c r="AC38" s="11"/>
      <c r="AD38" s="11"/>
      <c r="AE38" s="11"/>
      <c r="AF38" s="11">
        <v>161364.59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>
        <v>166826.79</v>
      </c>
      <c r="AR38" s="11"/>
      <c r="AS38" s="11"/>
      <c r="AT38" s="11"/>
      <c r="AU38" s="11">
        <v>166826.79</v>
      </c>
      <c r="AV38" s="11">
        <v>172067.54</v>
      </c>
      <c r="AW38" s="11"/>
      <c r="AX38" s="11"/>
      <c r="AY38" s="11"/>
      <c r="AZ38" s="11">
        <v>172067.54</v>
      </c>
      <c r="BA38" s="8" t="s">
        <v>54</v>
      </c>
    </row>
    <row r="39" spans="1:53" ht="119.7" customHeight="1">
      <c r="A39" s="16" t="s">
        <v>55</v>
      </c>
      <c r="B39" s="13" t="s">
        <v>18</v>
      </c>
      <c r="C39" s="13" t="s">
        <v>20</v>
      </c>
      <c r="D39" s="13" t="s">
        <v>47</v>
      </c>
      <c r="E39" s="13" t="s">
        <v>176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56</v>
      </c>
      <c r="U39" s="13"/>
      <c r="V39" s="14"/>
      <c r="W39" s="14"/>
      <c r="X39" s="14"/>
      <c r="Y39" s="14"/>
      <c r="Z39" s="16" t="s">
        <v>55</v>
      </c>
      <c r="AA39" s="15">
        <v>187009.38</v>
      </c>
      <c r="AB39" s="15">
        <v>93504.72</v>
      </c>
      <c r="AC39" s="15"/>
      <c r="AD39" s="15"/>
      <c r="AE39" s="15"/>
      <c r="AF39" s="15">
        <v>161364.59</v>
      </c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>
        <v>166826.79</v>
      </c>
      <c r="AR39" s="15"/>
      <c r="AS39" s="15"/>
      <c r="AT39" s="15"/>
      <c r="AU39" s="15">
        <v>166826.79</v>
      </c>
      <c r="AV39" s="15">
        <v>172067.54</v>
      </c>
      <c r="AW39" s="15"/>
      <c r="AX39" s="15"/>
      <c r="AY39" s="15"/>
      <c r="AZ39" s="15">
        <v>172067.54</v>
      </c>
      <c r="BA39" s="16" t="s">
        <v>55</v>
      </c>
    </row>
    <row r="40" spans="1:53" ht="136.94999999999999" customHeight="1">
      <c r="A40" s="8" t="s">
        <v>57</v>
      </c>
      <c r="B40" s="9" t="s">
        <v>18</v>
      </c>
      <c r="C40" s="9" t="s">
        <v>20</v>
      </c>
      <c r="D40" s="9" t="s">
        <v>47</v>
      </c>
      <c r="E40" s="9" t="s">
        <v>177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 t="s">
        <v>57</v>
      </c>
      <c r="AA40" s="15">
        <v>669674.54</v>
      </c>
      <c r="AB40" s="15">
        <v>334837.26</v>
      </c>
      <c r="AC40" s="11"/>
      <c r="AD40" s="11"/>
      <c r="AE40" s="11"/>
      <c r="AF40" s="11">
        <v>631845.85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>
        <v>656583.5</v>
      </c>
      <c r="AR40" s="11"/>
      <c r="AS40" s="11"/>
      <c r="AT40" s="11"/>
      <c r="AU40" s="11">
        <v>656583.5</v>
      </c>
      <c r="AV40" s="11">
        <v>683148.39</v>
      </c>
      <c r="AW40" s="11"/>
      <c r="AX40" s="11"/>
      <c r="AY40" s="11"/>
      <c r="AZ40" s="11">
        <v>683148.39</v>
      </c>
      <c r="BA40" s="8" t="s">
        <v>57</v>
      </c>
    </row>
    <row r="41" spans="1:53" ht="153.9" customHeight="1">
      <c r="A41" s="16" t="s">
        <v>58</v>
      </c>
      <c r="B41" s="13" t="s">
        <v>18</v>
      </c>
      <c r="C41" s="13" t="s">
        <v>20</v>
      </c>
      <c r="D41" s="13" t="s">
        <v>47</v>
      </c>
      <c r="E41" s="13" t="s">
        <v>177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56</v>
      </c>
      <c r="U41" s="13"/>
      <c r="V41" s="14"/>
      <c r="W41" s="14"/>
      <c r="X41" s="14"/>
      <c r="Y41" s="14"/>
      <c r="Z41" s="16" t="s">
        <v>58</v>
      </c>
      <c r="AA41" s="15">
        <v>669674.54</v>
      </c>
      <c r="AB41" s="15">
        <v>334837.26</v>
      </c>
      <c r="AC41" s="15"/>
      <c r="AD41" s="15"/>
      <c r="AE41" s="15"/>
      <c r="AF41" s="15">
        <v>631845.85</v>
      </c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>
        <v>656583.5</v>
      </c>
      <c r="AR41" s="15"/>
      <c r="AS41" s="15"/>
      <c r="AT41" s="15"/>
      <c r="AU41" s="15">
        <v>656583.5</v>
      </c>
      <c r="AV41" s="15">
        <v>683148.39</v>
      </c>
      <c r="AW41" s="15"/>
      <c r="AX41" s="15"/>
      <c r="AY41" s="15"/>
      <c r="AZ41" s="15">
        <v>683148.39</v>
      </c>
      <c r="BA41" s="16" t="s">
        <v>58</v>
      </c>
    </row>
    <row r="42" spans="1:53" ht="119.7" customHeight="1">
      <c r="A42" s="8" t="s">
        <v>59</v>
      </c>
      <c r="B42" s="9" t="s">
        <v>18</v>
      </c>
      <c r="C42" s="9" t="s">
        <v>20</v>
      </c>
      <c r="D42" s="9" t="s">
        <v>47</v>
      </c>
      <c r="E42" s="9" t="s">
        <v>178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59</v>
      </c>
      <c r="AA42" s="15">
        <v>454760.06</v>
      </c>
      <c r="AB42" s="15">
        <v>227380.02</v>
      </c>
      <c r="AC42" s="11"/>
      <c r="AD42" s="11"/>
      <c r="AE42" s="11"/>
      <c r="AF42" s="11">
        <v>397756.86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>
        <v>402404</v>
      </c>
      <c r="AR42" s="11"/>
      <c r="AS42" s="11"/>
      <c r="AT42" s="11"/>
      <c r="AU42" s="11">
        <v>402404</v>
      </c>
      <c r="AV42" s="11">
        <v>415259.86</v>
      </c>
      <c r="AW42" s="11"/>
      <c r="AX42" s="11"/>
      <c r="AY42" s="11"/>
      <c r="AZ42" s="11">
        <v>415259.86</v>
      </c>
      <c r="BA42" s="8" t="s">
        <v>59</v>
      </c>
    </row>
    <row r="43" spans="1:53" ht="119.7" customHeight="1">
      <c r="A43" s="16" t="s">
        <v>60</v>
      </c>
      <c r="B43" s="13" t="s">
        <v>18</v>
      </c>
      <c r="C43" s="13" t="s">
        <v>20</v>
      </c>
      <c r="D43" s="13" t="s">
        <v>47</v>
      </c>
      <c r="E43" s="13" t="s">
        <v>178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56</v>
      </c>
      <c r="U43" s="13"/>
      <c r="V43" s="14"/>
      <c r="W43" s="14"/>
      <c r="X43" s="14"/>
      <c r="Y43" s="14"/>
      <c r="Z43" s="16" t="s">
        <v>60</v>
      </c>
      <c r="AA43" s="15">
        <v>454760.06</v>
      </c>
      <c r="AB43" s="15">
        <v>227380.02</v>
      </c>
      <c r="AC43" s="15"/>
      <c r="AD43" s="15"/>
      <c r="AE43" s="15"/>
      <c r="AF43" s="15">
        <v>397756.86</v>
      </c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>
        <v>402404</v>
      </c>
      <c r="AR43" s="15"/>
      <c r="AS43" s="15"/>
      <c r="AT43" s="15"/>
      <c r="AU43" s="15">
        <v>402404</v>
      </c>
      <c r="AV43" s="15">
        <v>415259.86</v>
      </c>
      <c r="AW43" s="15"/>
      <c r="AX43" s="15"/>
      <c r="AY43" s="15"/>
      <c r="AZ43" s="15">
        <v>415259.86</v>
      </c>
      <c r="BA43" s="16" t="s">
        <v>60</v>
      </c>
    </row>
    <row r="44" spans="1:53" ht="119.7" customHeight="1">
      <c r="A44" s="8" t="s">
        <v>61</v>
      </c>
      <c r="B44" s="9" t="s">
        <v>18</v>
      </c>
      <c r="C44" s="9" t="s">
        <v>20</v>
      </c>
      <c r="D44" s="9" t="s">
        <v>47</v>
      </c>
      <c r="E44" s="9" t="s">
        <v>179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8" t="s">
        <v>61</v>
      </c>
      <c r="AA44" s="15">
        <v>77436</v>
      </c>
      <c r="AB44" s="15">
        <v>51624</v>
      </c>
      <c r="AC44" s="11"/>
      <c r="AD44" s="11"/>
      <c r="AE44" s="11"/>
      <c r="AF44" s="11">
        <v>133828.71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>
        <v>138122.57</v>
      </c>
      <c r="AR44" s="11"/>
      <c r="AS44" s="11"/>
      <c r="AT44" s="11"/>
      <c r="AU44" s="11">
        <v>138122.57</v>
      </c>
      <c r="AV44" s="11">
        <v>135445.14000000001</v>
      </c>
      <c r="AW44" s="11"/>
      <c r="AX44" s="11"/>
      <c r="AY44" s="11"/>
      <c r="AZ44" s="11">
        <v>135445.14000000001</v>
      </c>
      <c r="BA44" s="8" t="s">
        <v>61</v>
      </c>
    </row>
    <row r="45" spans="1:53" ht="136.94999999999999" customHeight="1">
      <c r="A45" s="16" t="s">
        <v>62</v>
      </c>
      <c r="B45" s="13" t="s">
        <v>18</v>
      </c>
      <c r="C45" s="13" t="s">
        <v>20</v>
      </c>
      <c r="D45" s="13" t="s">
        <v>47</v>
      </c>
      <c r="E45" s="13" t="s">
        <v>179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56</v>
      </c>
      <c r="U45" s="13"/>
      <c r="V45" s="14"/>
      <c r="W45" s="14"/>
      <c r="X45" s="14"/>
      <c r="Y45" s="14"/>
      <c r="Z45" s="16" t="s">
        <v>62</v>
      </c>
      <c r="AA45" s="15">
        <v>77436</v>
      </c>
      <c r="AB45" s="15">
        <v>51624</v>
      </c>
      <c r="AC45" s="15"/>
      <c r="AD45" s="15"/>
      <c r="AE45" s="15"/>
      <c r="AF45" s="15">
        <v>133828.71</v>
      </c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>
        <v>138122.57</v>
      </c>
      <c r="AR45" s="15"/>
      <c r="AS45" s="15"/>
      <c r="AT45" s="15"/>
      <c r="AU45" s="15">
        <v>138122.57</v>
      </c>
      <c r="AV45" s="15">
        <v>135445.14000000001</v>
      </c>
      <c r="AW45" s="15"/>
      <c r="AX45" s="15"/>
      <c r="AY45" s="15"/>
      <c r="AZ45" s="15">
        <v>135445.14000000001</v>
      </c>
      <c r="BA45" s="16" t="s">
        <v>62</v>
      </c>
    </row>
    <row r="46" spans="1:53" ht="85.5" customHeight="1">
      <c r="A46" s="8" t="s">
        <v>63</v>
      </c>
      <c r="B46" s="9" t="s">
        <v>18</v>
      </c>
      <c r="C46" s="9" t="s">
        <v>20</v>
      </c>
      <c r="D46" s="9" t="s">
        <v>47</v>
      </c>
      <c r="E46" s="9" t="s">
        <v>180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63</v>
      </c>
      <c r="AA46" s="11">
        <v>23000</v>
      </c>
      <c r="AB46" s="11">
        <v>20457.900000000001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>
        <v>25000</v>
      </c>
      <c r="AR46" s="11"/>
      <c r="AS46" s="11"/>
      <c r="AT46" s="11"/>
      <c r="AU46" s="11"/>
      <c r="AV46" s="11">
        <v>25000</v>
      </c>
      <c r="AW46" s="11"/>
      <c r="AX46" s="11"/>
      <c r="AY46" s="11"/>
      <c r="AZ46" s="11"/>
      <c r="BA46" s="8" t="s">
        <v>63</v>
      </c>
    </row>
    <row r="47" spans="1:53" ht="102.6" customHeight="1">
      <c r="A47" s="16" t="s">
        <v>64</v>
      </c>
      <c r="B47" s="13" t="s">
        <v>18</v>
      </c>
      <c r="C47" s="13" t="s">
        <v>20</v>
      </c>
      <c r="D47" s="13" t="s">
        <v>47</v>
      </c>
      <c r="E47" s="13" t="s">
        <v>180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38</v>
      </c>
      <c r="U47" s="13"/>
      <c r="V47" s="14"/>
      <c r="W47" s="14"/>
      <c r="X47" s="14"/>
      <c r="Y47" s="14"/>
      <c r="Z47" s="16" t="s">
        <v>64</v>
      </c>
      <c r="AA47" s="15">
        <v>23000</v>
      </c>
      <c r="AB47" s="15">
        <v>20457.900000000001</v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>
        <v>25000</v>
      </c>
      <c r="AR47" s="15"/>
      <c r="AS47" s="15"/>
      <c r="AT47" s="15"/>
      <c r="AU47" s="15"/>
      <c r="AV47" s="15">
        <v>25000</v>
      </c>
      <c r="AW47" s="15"/>
      <c r="AX47" s="15"/>
      <c r="AY47" s="15"/>
      <c r="AZ47" s="15"/>
      <c r="BA47" s="16" t="s">
        <v>64</v>
      </c>
    </row>
    <row r="48" spans="1:53" ht="102.6" customHeight="1">
      <c r="A48" s="8" t="s">
        <v>66</v>
      </c>
      <c r="B48" s="9" t="s">
        <v>18</v>
      </c>
      <c r="C48" s="9" t="s">
        <v>20</v>
      </c>
      <c r="D48" s="9" t="s">
        <v>47</v>
      </c>
      <c r="E48" s="9" t="s">
        <v>181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66</v>
      </c>
      <c r="AA48" s="15">
        <v>37972</v>
      </c>
      <c r="AB48" s="15">
        <v>18986</v>
      </c>
      <c r="AC48" s="11"/>
      <c r="AD48" s="11"/>
      <c r="AE48" s="11"/>
      <c r="AF48" s="11">
        <v>32671.42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8" t="s">
        <v>66</v>
      </c>
    </row>
    <row r="49" spans="1:53" ht="102.6" customHeight="1">
      <c r="A49" s="16" t="s">
        <v>67</v>
      </c>
      <c r="B49" s="13" t="s">
        <v>18</v>
      </c>
      <c r="C49" s="13" t="s">
        <v>20</v>
      </c>
      <c r="D49" s="13" t="s">
        <v>47</v>
      </c>
      <c r="E49" s="13" t="s">
        <v>181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56</v>
      </c>
      <c r="U49" s="13"/>
      <c r="V49" s="14"/>
      <c r="W49" s="14"/>
      <c r="X49" s="14"/>
      <c r="Y49" s="14"/>
      <c r="Z49" s="16" t="s">
        <v>67</v>
      </c>
      <c r="AA49" s="15">
        <v>37972</v>
      </c>
      <c r="AB49" s="15">
        <v>18986</v>
      </c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8"/>
    </row>
    <row r="50" spans="1:53" ht="102.6" customHeight="1">
      <c r="A50" s="16" t="s">
        <v>67</v>
      </c>
      <c r="B50" s="13" t="s">
        <v>18</v>
      </c>
      <c r="C50" s="13" t="s">
        <v>20</v>
      </c>
      <c r="D50" s="13" t="s">
        <v>47</v>
      </c>
      <c r="E50" s="13" t="s">
        <v>182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56</v>
      </c>
      <c r="U50" s="13"/>
      <c r="V50" s="14"/>
      <c r="W50" s="14"/>
      <c r="X50" s="14"/>
      <c r="Y50" s="14"/>
      <c r="Z50" s="16" t="s">
        <v>67</v>
      </c>
      <c r="AA50" s="15">
        <v>77435</v>
      </c>
      <c r="AB50" s="15">
        <v>30974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8"/>
    </row>
    <row r="51" spans="1:53" ht="79.8" customHeight="1">
      <c r="A51" s="21" t="s">
        <v>217</v>
      </c>
      <c r="B51" s="13" t="s">
        <v>18</v>
      </c>
      <c r="C51" s="13" t="s">
        <v>20</v>
      </c>
      <c r="D51" s="13" t="s">
        <v>47</v>
      </c>
      <c r="E51" s="13" t="s">
        <v>215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216</v>
      </c>
      <c r="U51" s="13"/>
      <c r="V51" s="14"/>
      <c r="W51" s="14"/>
      <c r="X51" s="14"/>
      <c r="Y51" s="14"/>
      <c r="Z51" s="16" t="s">
        <v>67</v>
      </c>
      <c r="AA51" s="15">
        <v>5000</v>
      </c>
      <c r="AB51" s="15">
        <v>0</v>
      </c>
      <c r="AC51" s="15"/>
      <c r="AD51" s="15"/>
      <c r="AE51" s="15"/>
      <c r="AF51" s="15">
        <v>32671.42</v>
      </c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6" t="s">
        <v>67</v>
      </c>
    </row>
    <row r="52" spans="1:53" ht="17.100000000000001" customHeight="1">
      <c r="A52" s="5" t="s">
        <v>68</v>
      </c>
      <c r="B52" s="4" t="s">
        <v>18</v>
      </c>
      <c r="C52" s="4" t="s">
        <v>23</v>
      </c>
      <c r="D52" s="4" t="s">
        <v>21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5" t="s">
        <v>68</v>
      </c>
      <c r="AA52" s="7">
        <f>AA53</f>
        <v>289600</v>
      </c>
      <c r="AB52" s="7">
        <f>AB53</f>
        <v>123346.57</v>
      </c>
      <c r="AC52" s="7">
        <v>297400</v>
      </c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>
        <v>297400</v>
      </c>
      <c r="AR52" s="7">
        <v>297400</v>
      </c>
      <c r="AS52" s="7"/>
      <c r="AT52" s="7"/>
      <c r="AU52" s="7"/>
      <c r="AV52" s="7">
        <v>297400</v>
      </c>
      <c r="AW52" s="7">
        <v>297400</v>
      </c>
      <c r="AX52" s="7"/>
      <c r="AY52" s="7"/>
      <c r="AZ52" s="7"/>
      <c r="BA52" s="5" t="s">
        <v>68</v>
      </c>
    </row>
    <row r="53" spans="1:53" ht="34.200000000000003" customHeight="1">
      <c r="A53" s="5" t="s">
        <v>69</v>
      </c>
      <c r="B53" s="4" t="s">
        <v>18</v>
      </c>
      <c r="C53" s="4" t="s">
        <v>23</v>
      </c>
      <c r="D53" s="4" t="s">
        <v>28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6"/>
      <c r="W53" s="6"/>
      <c r="X53" s="6"/>
      <c r="Y53" s="6"/>
      <c r="Z53" s="5" t="s">
        <v>69</v>
      </c>
      <c r="AA53" s="7">
        <f>AA54</f>
        <v>289600</v>
      </c>
      <c r="AB53" s="7">
        <f>AB54</f>
        <v>123346.57</v>
      </c>
      <c r="AC53" s="7">
        <v>297400</v>
      </c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>
        <v>297400</v>
      </c>
      <c r="AR53" s="7">
        <v>297400</v>
      </c>
      <c r="AS53" s="7"/>
      <c r="AT53" s="7"/>
      <c r="AU53" s="7"/>
      <c r="AV53" s="7">
        <v>297400</v>
      </c>
      <c r="AW53" s="7">
        <v>297400</v>
      </c>
      <c r="AX53" s="7"/>
      <c r="AY53" s="7"/>
      <c r="AZ53" s="7"/>
      <c r="BA53" s="5" t="s">
        <v>69</v>
      </c>
    </row>
    <row r="54" spans="1:53" ht="68.400000000000006" customHeight="1">
      <c r="A54" s="8" t="s">
        <v>70</v>
      </c>
      <c r="B54" s="9" t="s">
        <v>18</v>
      </c>
      <c r="C54" s="9" t="s">
        <v>23</v>
      </c>
      <c r="D54" s="9" t="s">
        <v>28</v>
      </c>
      <c r="E54" s="9" t="s">
        <v>183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70</v>
      </c>
      <c r="AA54" s="11">
        <v>289600</v>
      </c>
      <c r="AB54" s="11">
        <v>123346.57</v>
      </c>
      <c r="AC54" s="11">
        <v>297400</v>
      </c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>
        <v>297400</v>
      </c>
      <c r="AR54" s="11">
        <v>297400</v>
      </c>
      <c r="AS54" s="11"/>
      <c r="AT54" s="11"/>
      <c r="AU54" s="11"/>
      <c r="AV54" s="11">
        <v>297400</v>
      </c>
      <c r="AW54" s="11">
        <v>297400</v>
      </c>
      <c r="AX54" s="11"/>
      <c r="AY54" s="11"/>
      <c r="AZ54" s="11"/>
      <c r="BA54" s="8" t="s">
        <v>70</v>
      </c>
    </row>
    <row r="55" spans="1:53" ht="157.80000000000001" customHeight="1">
      <c r="A55" s="12" t="s">
        <v>71</v>
      </c>
      <c r="B55" s="13" t="s">
        <v>18</v>
      </c>
      <c r="C55" s="13" t="s">
        <v>23</v>
      </c>
      <c r="D55" s="13" t="s">
        <v>28</v>
      </c>
      <c r="E55" s="9" t="s">
        <v>183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26</v>
      </c>
      <c r="U55" s="13"/>
      <c r="V55" s="14"/>
      <c r="W55" s="14"/>
      <c r="X55" s="14"/>
      <c r="Y55" s="14"/>
      <c r="Z55" s="12" t="s">
        <v>71</v>
      </c>
      <c r="AA55" s="15">
        <v>279600</v>
      </c>
      <c r="AB55" s="15">
        <v>123346.57</v>
      </c>
      <c r="AC55" s="15">
        <v>297400</v>
      </c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>
        <v>297400</v>
      </c>
      <c r="AR55" s="15">
        <v>297400</v>
      </c>
      <c r="AS55" s="15"/>
      <c r="AT55" s="15"/>
      <c r="AU55" s="15"/>
      <c r="AV55" s="15">
        <v>297400</v>
      </c>
      <c r="AW55" s="15">
        <v>297400</v>
      </c>
      <c r="AX55" s="15"/>
      <c r="AY55" s="15"/>
      <c r="AZ55" s="15"/>
      <c r="BA55" s="12" t="s">
        <v>71</v>
      </c>
    </row>
    <row r="56" spans="1:53" ht="147.6" customHeight="1">
      <c r="A56" s="12" t="s">
        <v>71</v>
      </c>
      <c r="B56" s="13" t="s">
        <v>18</v>
      </c>
      <c r="C56" s="13" t="s">
        <v>23</v>
      </c>
      <c r="D56" s="13" t="s">
        <v>28</v>
      </c>
      <c r="E56" s="9" t="s">
        <v>183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31</v>
      </c>
      <c r="U56" s="13"/>
      <c r="V56" s="14"/>
      <c r="W56" s="14"/>
      <c r="X56" s="14"/>
      <c r="Y56" s="14"/>
      <c r="Z56" s="12"/>
      <c r="AA56" s="15">
        <v>10000</v>
      </c>
      <c r="AB56" s="15">
        <v>0</v>
      </c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2"/>
    </row>
    <row r="57" spans="1:53" ht="51.45" customHeight="1">
      <c r="A57" s="5" t="s">
        <v>72</v>
      </c>
      <c r="B57" s="4" t="s">
        <v>18</v>
      </c>
      <c r="C57" s="4" t="s">
        <v>28</v>
      </c>
      <c r="D57" s="4" t="s">
        <v>21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 t="s">
        <v>72</v>
      </c>
      <c r="AA57" s="7">
        <f>AA58</f>
        <v>160000</v>
      </c>
      <c r="AB57" s="7">
        <f>AB58</f>
        <v>0</v>
      </c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>
        <v>50000</v>
      </c>
      <c r="AR57" s="7"/>
      <c r="AS57" s="7"/>
      <c r="AT57" s="7"/>
      <c r="AU57" s="7"/>
      <c r="AV57" s="7">
        <v>50000</v>
      </c>
      <c r="AW57" s="7"/>
      <c r="AX57" s="7"/>
      <c r="AY57" s="7"/>
      <c r="AZ57" s="7"/>
      <c r="BA57" s="5" t="s">
        <v>72</v>
      </c>
    </row>
    <row r="58" spans="1:53" ht="85.5" customHeight="1">
      <c r="A58" s="5" t="s">
        <v>73</v>
      </c>
      <c r="B58" s="4" t="s">
        <v>18</v>
      </c>
      <c r="C58" s="4" t="s">
        <v>28</v>
      </c>
      <c r="D58" s="4" t="s">
        <v>74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5" t="s">
        <v>73</v>
      </c>
      <c r="AA58" s="7">
        <f>AA59+AA62</f>
        <v>160000</v>
      </c>
      <c r="AB58" s="7">
        <f>AB59+AB62</f>
        <v>0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>
        <v>45000</v>
      </c>
      <c r="AR58" s="7"/>
      <c r="AS58" s="7"/>
      <c r="AT58" s="7"/>
      <c r="AU58" s="7"/>
      <c r="AV58" s="7">
        <v>45000</v>
      </c>
      <c r="AW58" s="7"/>
      <c r="AX58" s="7"/>
      <c r="AY58" s="7"/>
      <c r="AZ58" s="7"/>
      <c r="BA58" s="5" t="s">
        <v>73</v>
      </c>
    </row>
    <row r="59" spans="1:53" ht="85.5" customHeight="1">
      <c r="A59" s="8" t="s">
        <v>75</v>
      </c>
      <c r="B59" s="9" t="s">
        <v>18</v>
      </c>
      <c r="C59" s="9" t="s">
        <v>28</v>
      </c>
      <c r="D59" s="9" t="s">
        <v>74</v>
      </c>
      <c r="E59" s="9" t="s">
        <v>184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8" t="s">
        <v>75</v>
      </c>
      <c r="AA59" s="11">
        <v>130000</v>
      </c>
      <c r="AB59" s="11">
        <v>0</v>
      </c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>
        <v>20000</v>
      </c>
      <c r="AR59" s="11"/>
      <c r="AS59" s="11"/>
      <c r="AT59" s="11"/>
      <c r="AU59" s="11"/>
      <c r="AV59" s="11">
        <v>20000</v>
      </c>
      <c r="AW59" s="11"/>
      <c r="AX59" s="11"/>
      <c r="AY59" s="11"/>
      <c r="AZ59" s="11"/>
      <c r="BA59" s="8" t="s">
        <v>75</v>
      </c>
    </row>
    <row r="60" spans="1:53" ht="136.94999999999999" customHeight="1">
      <c r="A60" s="16" t="s">
        <v>76</v>
      </c>
      <c r="B60" s="13" t="s">
        <v>18</v>
      </c>
      <c r="C60" s="13" t="s">
        <v>28</v>
      </c>
      <c r="D60" s="13" t="s">
        <v>74</v>
      </c>
      <c r="E60" s="9" t="s">
        <v>184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31</v>
      </c>
      <c r="U60" s="13"/>
      <c r="V60" s="14"/>
      <c r="W60" s="14"/>
      <c r="X60" s="14"/>
      <c r="Y60" s="14"/>
      <c r="Z60" s="16" t="s">
        <v>76</v>
      </c>
      <c r="AA60" s="15">
        <v>120000</v>
      </c>
      <c r="AB60" s="15">
        <v>0</v>
      </c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>
        <v>10000</v>
      </c>
      <c r="AR60" s="15"/>
      <c r="AS60" s="15"/>
      <c r="AT60" s="15"/>
      <c r="AU60" s="15"/>
      <c r="AV60" s="15">
        <v>10000</v>
      </c>
      <c r="AW60" s="15"/>
      <c r="AX60" s="15"/>
      <c r="AY60" s="15"/>
      <c r="AZ60" s="15"/>
      <c r="BA60" s="16" t="s">
        <v>76</v>
      </c>
    </row>
    <row r="61" spans="1:53" ht="102.6" customHeight="1">
      <c r="A61" s="16" t="s">
        <v>77</v>
      </c>
      <c r="B61" s="13" t="s">
        <v>18</v>
      </c>
      <c r="C61" s="13" t="s">
        <v>28</v>
      </c>
      <c r="D61" s="13" t="s">
        <v>74</v>
      </c>
      <c r="E61" s="9" t="s">
        <v>184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38</v>
      </c>
      <c r="U61" s="13"/>
      <c r="V61" s="14"/>
      <c r="W61" s="14"/>
      <c r="X61" s="14"/>
      <c r="Y61" s="14"/>
      <c r="Z61" s="16" t="s">
        <v>77</v>
      </c>
      <c r="AA61" s="15">
        <v>10000</v>
      </c>
      <c r="AB61" s="15">
        <v>0</v>
      </c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>
        <v>10000</v>
      </c>
      <c r="AR61" s="15"/>
      <c r="AS61" s="15"/>
      <c r="AT61" s="15"/>
      <c r="AU61" s="15"/>
      <c r="AV61" s="15">
        <v>10000</v>
      </c>
      <c r="AW61" s="15"/>
      <c r="AX61" s="15"/>
      <c r="AY61" s="15"/>
      <c r="AZ61" s="15"/>
      <c r="BA61" s="16" t="s">
        <v>77</v>
      </c>
    </row>
    <row r="62" spans="1:53" ht="68.400000000000006" customHeight="1">
      <c r="A62" s="8" t="s">
        <v>78</v>
      </c>
      <c r="B62" s="9" t="s">
        <v>18</v>
      </c>
      <c r="C62" s="9" t="s">
        <v>28</v>
      </c>
      <c r="D62" s="9" t="s">
        <v>74</v>
      </c>
      <c r="E62" s="9" t="s">
        <v>185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 t="s">
        <v>78</v>
      </c>
      <c r="AA62" s="15">
        <v>30000</v>
      </c>
      <c r="AB62" s="15">
        <v>0</v>
      </c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>
        <v>25000</v>
      </c>
      <c r="AR62" s="11"/>
      <c r="AS62" s="11"/>
      <c r="AT62" s="11"/>
      <c r="AU62" s="11"/>
      <c r="AV62" s="11">
        <v>25000</v>
      </c>
      <c r="AW62" s="11"/>
      <c r="AX62" s="11"/>
      <c r="AY62" s="11"/>
      <c r="AZ62" s="11"/>
      <c r="BA62" s="8" t="s">
        <v>78</v>
      </c>
    </row>
    <row r="63" spans="1:53" ht="119.7" customHeight="1">
      <c r="A63" s="16" t="s">
        <v>79</v>
      </c>
      <c r="B63" s="13" t="s">
        <v>18</v>
      </c>
      <c r="C63" s="13" t="s">
        <v>28</v>
      </c>
      <c r="D63" s="13" t="s">
        <v>74</v>
      </c>
      <c r="E63" s="13" t="s">
        <v>185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31</v>
      </c>
      <c r="U63" s="13"/>
      <c r="V63" s="14"/>
      <c r="W63" s="14"/>
      <c r="X63" s="14"/>
      <c r="Y63" s="14"/>
      <c r="Z63" s="16" t="s">
        <v>79</v>
      </c>
      <c r="AA63" s="15">
        <v>30000</v>
      </c>
      <c r="AB63" s="15">
        <v>0</v>
      </c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>
        <v>25000</v>
      </c>
      <c r="AR63" s="15"/>
      <c r="AS63" s="15"/>
      <c r="AT63" s="15"/>
      <c r="AU63" s="15"/>
      <c r="AV63" s="15">
        <v>25000</v>
      </c>
      <c r="AW63" s="15"/>
      <c r="AX63" s="15"/>
      <c r="AY63" s="15"/>
      <c r="AZ63" s="15"/>
      <c r="BA63" s="16" t="s">
        <v>79</v>
      </c>
    </row>
    <row r="64" spans="1:53" ht="68.400000000000006" customHeight="1">
      <c r="A64" s="5" t="s">
        <v>80</v>
      </c>
      <c r="B64" s="4" t="s">
        <v>18</v>
      </c>
      <c r="C64" s="4" t="s">
        <v>28</v>
      </c>
      <c r="D64" s="4" t="s">
        <v>81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5" t="s">
        <v>80</v>
      </c>
      <c r="AA64" s="7">
        <v>5000</v>
      </c>
      <c r="AB64" s="7"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>
        <v>5000</v>
      </c>
      <c r="AR64" s="7"/>
      <c r="AS64" s="7"/>
      <c r="AT64" s="7"/>
      <c r="AU64" s="7"/>
      <c r="AV64" s="7">
        <v>5000</v>
      </c>
      <c r="AW64" s="7"/>
      <c r="AX64" s="7"/>
      <c r="AY64" s="7"/>
      <c r="AZ64" s="7"/>
      <c r="BA64" s="5" t="s">
        <v>80</v>
      </c>
    </row>
    <row r="65" spans="1:53" ht="102.6" customHeight="1">
      <c r="A65" s="8" t="s">
        <v>82</v>
      </c>
      <c r="B65" s="9" t="s">
        <v>18</v>
      </c>
      <c r="C65" s="9" t="s">
        <v>28</v>
      </c>
      <c r="D65" s="9" t="s">
        <v>81</v>
      </c>
      <c r="E65" s="9" t="s">
        <v>186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8" t="s">
        <v>82</v>
      </c>
      <c r="AA65" s="11">
        <v>5000</v>
      </c>
      <c r="AB65" s="11">
        <v>0</v>
      </c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>
        <v>5000</v>
      </c>
      <c r="AR65" s="11"/>
      <c r="AS65" s="11"/>
      <c r="AT65" s="11"/>
      <c r="AU65" s="11"/>
      <c r="AV65" s="11">
        <v>5000</v>
      </c>
      <c r="AW65" s="11"/>
      <c r="AX65" s="11"/>
      <c r="AY65" s="11"/>
      <c r="AZ65" s="11"/>
      <c r="BA65" s="8" t="s">
        <v>82</v>
      </c>
    </row>
    <row r="66" spans="1:53" ht="153.9" customHeight="1">
      <c r="A66" s="16" t="s">
        <v>83</v>
      </c>
      <c r="B66" s="13" t="s">
        <v>18</v>
      </c>
      <c r="C66" s="13" t="s">
        <v>28</v>
      </c>
      <c r="D66" s="13" t="s">
        <v>81</v>
      </c>
      <c r="E66" s="9" t="s">
        <v>186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31</v>
      </c>
      <c r="U66" s="13"/>
      <c r="V66" s="14"/>
      <c r="W66" s="14"/>
      <c r="X66" s="14"/>
      <c r="Y66" s="14"/>
      <c r="Z66" s="16" t="s">
        <v>83</v>
      </c>
      <c r="AA66" s="15">
        <v>5000</v>
      </c>
      <c r="AB66" s="15">
        <v>0</v>
      </c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>
        <v>5000</v>
      </c>
      <c r="AR66" s="15"/>
      <c r="AS66" s="15"/>
      <c r="AT66" s="15"/>
      <c r="AU66" s="15"/>
      <c r="AV66" s="15">
        <v>5000</v>
      </c>
      <c r="AW66" s="15"/>
      <c r="AX66" s="15"/>
      <c r="AY66" s="15"/>
      <c r="AZ66" s="15"/>
      <c r="BA66" s="16" t="s">
        <v>83</v>
      </c>
    </row>
    <row r="67" spans="1:53" ht="17.100000000000001" customHeight="1">
      <c r="A67" s="5" t="s">
        <v>84</v>
      </c>
      <c r="B67" s="4" t="s">
        <v>18</v>
      </c>
      <c r="C67" s="4" t="s">
        <v>33</v>
      </c>
      <c r="D67" s="4" t="s">
        <v>21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5" t="s">
        <v>84</v>
      </c>
      <c r="AA67" s="7">
        <f>AA68+AA77</f>
        <v>14433251.210000001</v>
      </c>
      <c r="AB67" s="7">
        <f>AB68+AB77</f>
        <v>8728927.5800000001</v>
      </c>
      <c r="AC67" s="7"/>
      <c r="AD67" s="7">
        <v>3271625</v>
      </c>
      <c r="AE67" s="7">
        <v>183814</v>
      </c>
      <c r="AF67" s="7">
        <v>172191.16</v>
      </c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>
        <v>7971089.21</v>
      </c>
      <c r="AR67" s="7"/>
      <c r="AS67" s="7">
        <v>2461121.21</v>
      </c>
      <c r="AT67" s="7">
        <v>188148</v>
      </c>
      <c r="AU67" s="7">
        <v>200000</v>
      </c>
      <c r="AV67" s="7">
        <v>3264053</v>
      </c>
      <c r="AW67" s="7"/>
      <c r="AX67" s="7"/>
      <c r="AY67" s="7">
        <v>192233</v>
      </c>
      <c r="AZ67" s="7"/>
      <c r="BA67" s="5" t="s">
        <v>84</v>
      </c>
    </row>
    <row r="68" spans="1:53" ht="34.200000000000003" customHeight="1">
      <c r="A68" s="5" t="s">
        <v>85</v>
      </c>
      <c r="B68" s="4" t="s">
        <v>18</v>
      </c>
      <c r="C68" s="4" t="s">
        <v>33</v>
      </c>
      <c r="D68" s="4" t="s">
        <v>86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5" t="s">
        <v>85</v>
      </c>
      <c r="AA68" s="7">
        <f>AA69+AA71+AA73+AA75</f>
        <v>11403251.210000001</v>
      </c>
      <c r="AB68" s="7">
        <f>AB69+AB71+AB73+AB75</f>
        <v>8728927.5800000001</v>
      </c>
      <c r="AC68" s="7"/>
      <c r="AD68" s="7">
        <v>3271625</v>
      </c>
      <c r="AE68" s="7">
        <v>183814</v>
      </c>
      <c r="AF68" s="7">
        <v>172191.16</v>
      </c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>
        <v>4921089.21</v>
      </c>
      <c r="AR68" s="7"/>
      <c r="AS68" s="7">
        <v>2461121.21</v>
      </c>
      <c r="AT68" s="7">
        <v>188148</v>
      </c>
      <c r="AU68" s="7">
        <v>200000</v>
      </c>
      <c r="AV68" s="7">
        <v>2464053</v>
      </c>
      <c r="AW68" s="7"/>
      <c r="AX68" s="7"/>
      <c r="AY68" s="7">
        <v>192233</v>
      </c>
      <c r="AZ68" s="7"/>
      <c r="BA68" s="5" t="s">
        <v>85</v>
      </c>
    </row>
    <row r="69" spans="1:53" ht="68.400000000000006" customHeight="1">
      <c r="A69" s="8" t="s">
        <v>87</v>
      </c>
      <c r="B69" s="9" t="s">
        <v>18</v>
      </c>
      <c r="C69" s="9" t="s">
        <v>33</v>
      </c>
      <c r="D69" s="9" t="s">
        <v>86</v>
      </c>
      <c r="E69" s="9" t="s">
        <v>187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 t="s">
        <v>87</v>
      </c>
      <c r="AA69" s="15">
        <v>2481940</v>
      </c>
      <c r="AB69" s="15">
        <v>999999.89</v>
      </c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>
        <v>500000</v>
      </c>
      <c r="AR69" s="11"/>
      <c r="AS69" s="11"/>
      <c r="AT69" s="11"/>
      <c r="AU69" s="11"/>
      <c r="AV69" s="11">
        <v>500000</v>
      </c>
      <c r="AW69" s="11"/>
      <c r="AX69" s="11"/>
      <c r="AY69" s="11"/>
      <c r="AZ69" s="11"/>
      <c r="BA69" s="8" t="s">
        <v>87</v>
      </c>
    </row>
    <row r="70" spans="1:53" ht="119.7" customHeight="1">
      <c r="A70" s="16" t="s">
        <v>88</v>
      </c>
      <c r="B70" s="13" t="s">
        <v>18</v>
      </c>
      <c r="C70" s="13" t="s">
        <v>33</v>
      </c>
      <c r="D70" s="13" t="s">
        <v>86</v>
      </c>
      <c r="E70" s="9" t="s">
        <v>187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31</v>
      </c>
      <c r="U70" s="13"/>
      <c r="V70" s="14"/>
      <c r="W70" s="14"/>
      <c r="X70" s="14"/>
      <c r="Y70" s="14"/>
      <c r="Z70" s="16" t="s">
        <v>88</v>
      </c>
      <c r="AA70" s="15">
        <v>2481940</v>
      </c>
      <c r="AB70" s="15">
        <v>999999.89</v>
      </c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>
        <v>500000</v>
      </c>
      <c r="AR70" s="15"/>
      <c r="AS70" s="15"/>
      <c r="AT70" s="15"/>
      <c r="AU70" s="15"/>
      <c r="AV70" s="15">
        <v>500000</v>
      </c>
      <c r="AW70" s="15"/>
      <c r="AX70" s="15"/>
      <c r="AY70" s="15"/>
      <c r="AZ70" s="15"/>
      <c r="BA70" s="16" t="s">
        <v>88</v>
      </c>
    </row>
    <row r="71" spans="1:53" ht="68.400000000000006" customHeight="1">
      <c r="A71" s="8" t="s">
        <v>89</v>
      </c>
      <c r="B71" s="9" t="s">
        <v>18</v>
      </c>
      <c r="C71" s="9" t="s">
        <v>33</v>
      </c>
      <c r="D71" s="9" t="s">
        <v>86</v>
      </c>
      <c r="E71" s="9" t="s">
        <v>188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 t="s">
        <v>89</v>
      </c>
      <c r="AA71" s="15">
        <v>4059663</v>
      </c>
      <c r="AB71" s="15">
        <v>3235672</v>
      </c>
      <c r="AC71" s="11"/>
      <c r="AD71" s="11"/>
      <c r="AE71" s="11">
        <v>183814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>
        <v>1759968</v>
      </c>
      <c r="AR71" s="11"/>
      <c r="AS71" s="11"/>
      <c r="AT71" s="11">
        <v>188148</v>
      </c>
      <c r="AU71" s="11"/>
      <c r="AV71" s="11">
        <v>1964053</v>
      </c>
      <c r="AW71" s="11"/>
      <c r="AX71" s="11"/>
      <c r="AY71" s="11">
        <v>192233</v>
      </c>
      <c r="AZ71" s="11"/>
      <c r="BA71" s="8" t="s">
        <v>89</v>
      </c>
    </row>
    <row r="72" spans="1:53" ht="119.7" customHeight="1">
      <c r="A72" s="16" t="s">
        <v>90</v>
      </c>
      <c r="B72" s="13" t="s">
        <v>18</v>
      </c>
      <c r="C72" s="13" t="s">
        <v>33</v>
      </c>
      <c r="D72" s="13" t="s">
        <v>86</v>
      </c>
      <c r="E72" s="13" t="s">
        <v>188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31</v>
      </c>
      <c r="U72" s="13"/>
      <c r="V72" s="14"/>
      <c r="W72" s="14"/>
      <c r="X72" s="14"/>
      <c r="Y72" s="14"/>
      <c r="Z72" s="16" t="s">
        <v>90</v>
      </c>
      <c r="AA72" s="15">
        <v>4059663</v>
      </c>
      <c r="AB72" s="15">
        <v>3235672</v>
      </c>
      <c r="AC72" s="15"/>
      <c r="AD72" s="15"/>
      <c r="AE72" s="15">
        <v>183814</v>
      </c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>
        <v>1759968</v>
      </c>
      <c r="AR72" s="15"/>
      <c r="AS72" s="15"/>
      <c r="AT72" s="15">
        <v>188148</v>
      </c>
      <c r="AU72" s="15"/>
      <c r="AV72" s="15">
        <v>1964053</v>
      </c>
      <c r="AW72" s="15"/>
      <c r="AX72" s="15"/>
      <c r="AY72" s="15">
        <v>192233</v>
      </c>
      <c r="AZ72" s="15"/>
      <c r="BA72" s="16" t="s">
        <v>90</v>
      </c>
    </row>
    <row r="73" spans="1:53" ht="68.400000000000006" customHeight="1">
      <c r="A73" s="8" t="s">
        <v>91</v>
      </c>
      <c r="B73" s="9" t="s">
        <v>18</v>
      </c>
      <c r="C73" s="9" t="s">
        <v>33</v>
      </c>
      <c r="D73" s="9" t="s">
        <v>86</v>
      </c>
      <c r="E73" s="13" t="s">
        <v>189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91</v>
      </c>
      <c r="AA73" s="15">
        <v>2661121.21</v>
      </c>
      <c r="AB73" s="15">
        <v>2292728.69</v>
      </c>
      <c r="AC73" s="11"/>
      <c r="AD73" s="11">
        <v>1724000</v>
      </c>
      <c r="AE73" s="11"/>
      <c r="AF73" s="11">
        <v>90737.16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8" t="s">
        <v>91</v>
      </c>
    </row>
    <row r="74" spans="1:53" ht="119.7" customHeight="1">
      <c r="A74" s="16" t="s">
        <v>92</v>
      </c>
      <c r="B74" s="13" t="s">
        <v>18</v>
      </c>
      <c r="C74" s="13" t="s">
        <v>33</v>
      </c>
      <c r="D74" s="13" t="s">
        <v>86</v>
      </c>
      <c r="E74" s="13" t="s">
        <v>189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190</v>
      </c>
      <c r="U74" s="13"/>
      <c r="V74" s="14"/>
      <c r="W74" s="14"/>
      <c r="X74" s="14"/>
      <c r="Y74" s="14"/>
      <c r="Z74" s="16" t="s">
        <v>92</v>
      </c>
      <c r="AA74" s="15">
        <v>2661121.21</v>
      </c>
      <c r="AB74" s="15">
        <v>2292728.69</v>
      </c>
      <c r="AC74" s="15"/>
      <c r="AD74" s="15">
        <v>1724000</v>
      </c>
      <c r="AE74" s="15"/>
      <c r="AF74" s="15">
        <v>90737.16</v>
      </c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6" t="s">
        <v>92</v>
      </c>
    </row>
    <row r="75" spans="1:53" ht="188.1" customHeight="1">
      <c r="A75" s="17" t="s">
        <v>93</v>
      </c>
      <c r="B75" s="9" t="s">
        <v>18</v>
      </c>
      <c r="C75" s="9" t="s">
        <v>33</v>
      </c>
      <c r="D75" s="9" t="s">
        <v>86</v>
      </c>
      <c r="E75" s="9" t="s">
        <v>191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  <c r="W75" s="10"/>
      <c r="X75" s="10"/>
      <c r="Y75" s="10"/>
      <c r="Z75" s="17" t="s">
        <v>93</v>
      </c>
      <c r="AA75" s="15">
        <v>2200527</v>
      </c>
      <c r="AB75" s="15">
        <v>2200527</v>
      </c>
      <c r="AC75" s="11"/>
      <c r="AD75" s="11">
        <v>1547625</v>
      </c>
      <c r="AE75" s="11"/>
      <c r="AF75" s="11">
        <v>81454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7" t="s">
        <v>93</v>
      </c>
    </row>
    <row r="76" spans="1:53" ht="211.8" customHeight="1">
      <c r="A76" s="12" t="s">
        <v>94</v>
      </c>
      <c r="B76" s="13" t="s">
        <v>18</v>
      </c>
      <c r="C76" s="13" t="s">
        <v>33</v>
      </c>
      <c r="D76" s="13" t="s">
        <v>86</v>
      </c>
      <c r="E76" s="9" t="s">
        <v>191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 t="s">
        <v>31</v>
      </c>
      <c r="U76" s="13"/>
      <c r="V76" s="14"/>
      <c r="W76" s="14"/>
      <c r="X76" s="14"/>
      <c r="Y76" s="14"/>
      <c r="Z76" s="12" t="s">
        <v>94</v>
      </c>
      <c r="AA76" s="15">
        <v>2200527</v>
      </c>
      <c r="AB76" s="15">
        <v>2200527</v>
      </c>
      <c r="AC76" s="15"/>
      <c r="AD76" s="15">
        <v>1547625</v>
      </c>
      <c r="AE76" s="15"/>
      <c r="AF76" s="15">
        <v>81454</v>
      </c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2" t="s">
        <v>94</v>
      </c>
    </row>
    <row r="77" spans="1:53" ht="34.200000000000003" customHeight="1">
      <c r="A77" s="5" t="s">
        <v>95</v>
      </c>
      <c r="B77" s="4" t="s">
        <v>18</v>
      </c>
      <c r="C77" s="4" t="s">
        <v>33</v>
      </c>
      <c r="D77" s="4" t="s">
        <v>96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6"/>
      <c r="W77" s="6"/>
      <c r="X77" s="6"/>
      <c r="Y77" s="6"/>
      <c r="Z77" s="5" t="s">
        <v>95</v>
      </c>
      <c r="AA77" s="7">
        <f>AA78+AA80+AA82</f>
        <v>3030000</v>
      </c>
      <c r="AB77" s="7">
        <f>AB78+AB80+AB82</f>
        <v>0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>
        <v>3050000</v>
      </c>
      <c r="AR77" s="7"/>
      <c r="AS77" s="7"/>
      <c r="AT77" s="7"/>
      <c r="AU77" s="7"/>
      <c r="AV77" s="7">
        <v>800000</v>
      </c>
      <c r="AW77" s="7"/>
      <c r="AX77" s="7"/>
      <c r="AY77" s="7"/>
      <c r="AZ77" s="7"/>
      <c r="BA77" s="5" t="s">
        <v>95</v>
      </c>
    </row>
    <row r="78" spans="1:53" ht="34.200000000000003" customHeight="1">
      <c r="A78" s="8" t="s">
        <v>97</v>
      </c>
      <c r="B78" s="9" t="s">
        <v>18</v>
      </c>
      <c r="C78" s="9" t="s">
        <v>33</v>
      </c>
      <c r="D78" s="9" t="s">
        <v>96</v>
      </c>
      <c r="E78" s="9" t="s">
        <v>192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 t="s">
        <v>97</v>
      </c>
      <c r="AA78" s="11">
        <v>500000</v>
      </c>
      <c r="AB78" s="11">
        <v>0</v>
      </c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>
        <v>500000</v>
      </c>
      <c r="AR78" s="11"/>
      <c r="AS78" s="11"/>
      <c r="AT78" s="11"/>
      <c r="AU78" s="11"/>
      <c r="AV78" s="11">
        <v>800000</v>
      </c>
      <c r="AW78" s="11"/>
      <c r="AX78" s="11"/>
      <c r="AY78" s="11"/>
      <c r="AZ78" s="11"/>
      <c r="BA78" s="8" t="s">
        <v>97</v>
      </c>
    </row>
    <row r="79" spans="1:53" ht="85.5" customHeight="1">
      <c r="A79" s="16" t="s">
        <v>98</v>
      </c>
      <c r="B79" s="13" t="s">
        <v>18</v>
      </c>
      <c r="C79" s="13" t="s">
        <v>33</v>
      </c>
      <c r="D79" s="13" t="s">
        <v>96</v>
      </c>
      <c r="E79" s="13" t="s">
        <v>192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31</v>
      </c>
      <c r="U79" s="13"/>
      <c r="V79" s="14"/>
      <c r="W79" s="14"/>
      <c r="X79" s="14"/>
      <c r="Y79" s="14"/>
      <c r="Z79" s="16" t="s">
        <v>98</v>
      </c>
      <c r="AA79" s="15">
        <v>500000</v>
      </c>
      <c r="AB79" s="15">
        <v>0</v>
      </c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>
        <v>500000</v>
      </c>
      <c r="AR79" s="15"/>
      <c r="AS79" s="15"/>
      <c r="AT79" s="15"/>
      <c r="AU79" s="15"/>
      <c r="AV79" s="15">
        <v>800000</v>
      </c>
      <c r="AW79" s="15"/>
      <c r="AX79" s="15"/>
      <c r="AY79" s="15"/>
      <c r="AZ79" s="15"/>
      <c r="BA79" s="16" t="s">
        <v>98</v>
      </c>
    </row>
    <row r="80" spans="1:53" ht="68.400000000000006" customHeight="1">
      <c r="A80" s="8" t="s">
        <v>99</v>
      </c>
      <c r="B80" s="9" t="s">
        <v>18</v>
      </c>
      <c r="C80" s="9" t="s">
        <v>33</v>
      </c>
      <c r="D80" s="9" t="s">
        <v>96</v>
      </c>
      <c r="E80" s="9" t="s">
        <v>193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 t="s">
        <v>99</v>
      </c>
      <c r="AA80" s="11">
        <v>2500000</v>
      </c>
      <c r="AB80" s="11">
        <v>0</v>
      </c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>
        <v>2550000</v>
      </c>
      <c r="AR80" s="11"/>
      <c r="AS80" s="11"/>
      <c r="AT80" s="11"/>
      <c r="AU80" s="11"/>
      <c r="AV80" s="11"/>
      <c r="AW80" s="11"/>
      <c r="AX80" s="11"/>
      <c r="AY80" s="11"/>
      <c r="AZ80" s="11"/>
      <c r="BA80" s="8" t="s">
        <v>99</v>
      </c>
    </row>
    <row r="81" spans="1:53" ht="100.8" customHeight="1">
      <c r="A81" s="16" t="s">
        <v>100</v>
      </c>
      <c r="B81" s="13" t="s">
        <v>18</v>
      </c>
      <c r="C81" s="13" t="s">
        <v>33</v>
      </c>
      <c r="D81" s="13" t="s">
        <v>96</v>
      </c>
      <c r="E81" s="13" t="s">
        <v>193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31</v>
      </c>
      <c r="U81" s="13"/>
      <c r="V81" s="14"/>
      <c r="W81" s="14"/>
      <c r="X81" s="14"/>
      <c r="Y81" s="14"/>
      <c r="Z81" s="16" t="s">
        <v>100</v>
      </c>
      <c r="AA81" s="15">
        <v>2500000</v>
      </c>
      <c r="AB81" s="15">
        <v>0</v>
      </c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>
        <v>2550000</v>
      </c>
      <c r="AR81" s="15"/>
      <c r="AS81" s="15"/>
      <c r="AT81" s="15"/>
      <c r="AU81" s="15"/>
      <c r="AV81" s="15"/>
      <c r="AW81" s="15"/>
      <c r="AX81" s="15"/>
      <c r="AY81" s="15"/>
      <c r="AZ81" s="15"/>
      <c r="BA81" s="16" t="s">
        <v>100</v>
      </c>
    </row>
    <row r="82" spans="1:53" ht="83.4" customHeight="1">
      <c r="A82" s="16" t="s">
        <v>98</v>
      </c>
      <c r="B82" s="13" t="s">
        <v>18</v>
      </c>
      <c r="C82" s="13" t="s">
        <v>33</v>
      </c>
      <c r="D82" s="13" t="s">
        <v>96</v>
      </c>
      <c r="E82" s="13" t="s">
        <v>194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31</v>
      </c>
      <c r="U82" s="13"/>
      <c r="V82" s="14"/>
      <c r="W82" s="14"/>
      <c r="X82" s="14"/>
      <c r="Y82" s="14"/>
      <c r="Z82" s="16"/>
      <c r="AA82" s="15">
        <v>30000</v>
      </c>
      <c r="AB82" s="15">
        <v>0</v>
      </c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6"/>
    </row>
    <row r="83" spans="1:53" ht="34.200000000000003" customHeight="1">
      <c r="A83" s="5" t="s">
        <v>101</v>
      </c>
      <c r="B83" s="4" t="s">
        <v>18</v>
      </c>
      <c r="C83" s="4" t="s">
        <v>102</v>
      </c>
      <c r="D83" s="4" t="s">
        <v>21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5" t="s">
        <v>101</v>
      </c>
      <c r="AA83" s="7">
        <f>AA84</f>
        <v>7016988.9299999997</v>
      </c>
      <c r="AB83" s="7">
        <f>AB84</f>
        <v>1129400.69</v>
      </c>
      <c r="AC83" s="7">
        <v>4698000</v>
      </c>
      <c r="AD83" s="7">
        <v>60807736.490000002</v>
      </c>
      <c r="AE83" s="7"/>
      <c r="AF83" s="7">
        <v>2386420.23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>
        <v>17146812.789999999</v>
      </c>
      <c r="AR83" s="7"/>
      <c r="AS83" s="7">
        <v>2758584.89</v>
      </c>
      <c r="AT83" s="7"/>
      <c r="AU83" s="7">
        <v>75843.22</v>
      </c>
      <c r="AV83" s="7">
        <v>20258930.59</v>
      </c>
      <c r="AW83" s="7"/>
      <c r="AX83" s="7">
        <v>5851179.9199999999</v>
      </c>
      <c r="AY83" s="7"/>
      <c r="AZ83" s="7">
        <v>93590.87</v>
      </c>
      <c r="BA83" s="5" t="s">
        <v>101</v>
      </c>
    </row>
    <row r="84" spans="1:53" ht="17.100000000000001" customHeight="1">
      <c r="A84" s="5" t="s">
        <v>103</v>
      </c>
      <c r="B84" s="4" t="s">
        <v>18</v>
      </c>
      <c r="C84" s="4" t="s">
        <v>102</v>
      </c>
      <c r="D84" s="4" t="s">
        <v>20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103</v>
      </c>
      <c r="AA84" s="7">
        <f>AA85+AA88</f>
        <v>7016988.9299999997</v>
      </c>
      <c r="AB84" s="7">
        <f>AB85+AB88</f>
        <v>1129400.69</v>
      </c>
      <c r="AC84" s="7"/>
      <c r="AD84" s="7">
        <v>38408781.490000002</v>
      </c>
      <c r="AE84" s="7"/>
      <c r="AF84" s="7">
        <v>59145.18</v>
      </c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>
        <v>4296954.43</v>
      </c>
      <c r="AR84" s="7"/>
      <c r="AS84" s="7">
        <v>1630484.89</v>
      </c>
      <c r="AT84" s="7"/>
      <c r="AU84" s="7">
        <v>16469.54</v>
      </c>
      <c r="AV84" s="7">
        <v>7341191.8399999999</v>
      </c>
      <c r="AW84" s="7"/>
      <c r="AX84" s="7">
        <v>5040279.92</v>
      </c>
      <c r="AY84" s="7"/>
      <c r="AZ84" s="7">
        <v>50911.92</v>
      </c>
      <c r="BA84" s="5" t="s">
        <v>103</v>
      </c>
    </row>
    <row r="85" spans="1:53" ht="51.45" customHeight="1">
      <c r="A85" s="8" t="s">
        <v>104</v>
      </c>
      <c r="B85" s="9" t="s">
        <v>18</v>
      </c>
      <c r="C85" s="9" t="s">
        <v>102</v>
      </c>
      <c r="D85" s="9" t="s">
        <v>20</v>
      </c>
      <c r="E85" s="9" t="s">
        <v>195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 t="s">
        <v>104</v>
      </c>
      <c r="AA85" s="11">
        <f>AA86+AA87</f>
        <v>3507106.53</v>
      </c>
      <c r="AB85" s="11">
        <f>AB86+AB87</f>
        <v>1129400.69</v>
      </c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>
        <v>2050000</v>
      </c>
      <c r="AR85" s="11"/>
      <c r="AS85" s="11"/>
      <c r="AT85" s="11"/>
      <c r="AU85" s="11"/>
      <c r="AV85" s="11">
        <v>2250000</v>
      </c>
      <c r="AW85" s="11"/>
      <c r="AX85" s="11"/>
      <c r="AY85" s="11"/>
      <c r="AZ85" s="11"/>
      <c r="BA85" s="8" t="s">
        <v>104</v>
      </c>
    </row>
    <row r="86" spans="1:53" ht="102.6" customHeight="1">
      <c r="A86" s="16" t="s">
        <v>105</v>
      </c>
      <c r="B86" s="13" t="s">
        <v>18</v>
      </c>
      <c r="C86" s="13" t="s">
        <v>102</v>
      </c>
      <c r="D86" s="13" t="s">
        <v>20</v>
      </c>
      <c r="E86" s="13" t="s">
        <v>195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31</v>
      </c>
      <c r="U86" s="13"/>
      <c r="V86" s="14"/>
      <c r="W86" s="14"/>
      <c r="X86" s="14"/>
      <c r="Y86" s="14"/>
      <c r="Z86" s="16" t="s">
        <v>105</v>
      </c>
      <c r="AA86" s="15">
        <v>3497106.53</v>
      </c>
      <c r="AB86" s="15">
        <v>1129276.3999999999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>
        <v>2050000</v>
      </c>
      <c r="AR86" s="15"/>
      <c r="AS86" s="15"/>
      <c r="AT86" s="15"/>
      <c r="AU86" s="15"/>
      <c r="AV86" s="15">
        <v>2250000</v>
      </c>
      <c r="AW86" s="15"/>
      <c r="AX86" s="15"/>
      <c r="AY86" s="15"/>
      <c r="AZ86" s="15"/>
      <c r="BA86" s="16" t="s">
        <v>105</v>
      </c>
    </row>
    <row r="87" spans="1:53" ht="68.400000000000006" customHeight="1">
      <c r="A87" s="16" t="s">
        <v>106</v>
      </c>
      <c r="B87" s="13" t="s">
        <v>18</v>
      </c>
      <c r="C87" s="13" t="s">
        <v>102</v>
      </c>
      <c r="D87" s="13" t="s">
        <v>20</v>
      </c>
      <c r="E87" s="13" t="s">
        <v>195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38</v>
      </c>
      <c r="U87" s="13"/>
      <c r="V87" s="14"/>
      <c r="W87" s="14"/>
      <c r="X87" s="14"/>
      <c r="Y87" s="14"/>
      <c r="Z87" s="16" t="s">
        <v>106</v>
      </c>
      <c r="AA87" s="15">
        <v>10000</v>
      </c>
      <c r="AB87" s="15">
        <v>124.29</v>
      </c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6" t="s">
        <v>106</v>
      </c>
    </row>
    <row r="88" spans="1:53" ht="68.400000000000006" customHeight="1">
      <c r="A88" s="8" t="s">
        <v>107</v>
      </c>
      <c r="B88" s="9" t="s">
        <v>18</v>
      </c>
      <c r="C88" s="9" t="s">
        <v>102</v>
      </c>
      <c r="D88" s="9" t="s">
        <v>20</v>
      </c>
      <c r="E88" s="9" t="s">
        <v>196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0"/>
      <c r="X88" s="10"/>
      <c r="Y88" s="10"/>
      <c r="Z88" s="8" t="s">
        <v>107</v>
      </c>
      <c r="AA88" s="15">
        <v>3509882.4</v>
      </c>
      <c r="AB88" s="15">
        <v>0</v>
      </c>
      <c r="AC88" s="11"/>
      <c r="AD88" s="11">
        <v>2075162.58</v>
      </c>
      <c r="AE88" s="11"/>
      <c r="AF88" s="11">
        <v>20961.240000000002</v>
      </c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>
        <v>1646954.43</v>
      </c>
      <c r="AR88" s="11"/>
      <c r="AS88" s="11">
        <v>1630484.89</v>
      </c>
      <c r="AT88" s="11"/>
      <c r="AU88" s="11">
        <v>16469.54</v>
      </c>
      <c r="AV88" s="11"/>
      <c r="AW88" s="11"/>
      <c r="AX88" s="11"/>
      <c r="AY88" s="11"/>
      <c r="AZ88" s="11"/>
      <c r="BA88" s="8" t="s">
        <v>107</v>
      </c>
    </row>
    <row r="89" spans="1:53" ht="119.7" customHeight="1">
      <c r="A89" s="16" t="s">
        <v>108</v>
      </c>
      <c r="B89" s="13" t="s">
        <v>18</v>
      </c>
      <c r="C89" s="13" t="s">
        <v>102</v>
      </c>
      <c r="D89" s="13" t="s">
        <v>20</v>
      </c>
      <c r="E89" s="13" t="s">
        <v>196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109</v>
      </c>
      <c r="U89" s="13"/>
      <c r="V89" s="14"/>
      <c r="W89" s="14"/>
      <c r="X89" s="14"/>
      <c r="Y89" s="14"/>
      <c r="Z89" s="16" t="s">
        <v>108</v>
      </c>
      <c r="AA89" s="15">
        <v>3509882.4</v>
      </c>
      <c r="AB89" s="15">
        <v>0</v>
      </c>
      <c r="AC89" s="15"/>
      <c r="AD89" s="15">
        <v>2075162.58</v>
      </c>
      <c r="AE89" s="15"/>
      <c r="AF89" s="15">
        <v>20961.240000000002</v>
      </c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>
        <v>1646954.43</v>
      </c>
      <c r="AR89" s="15"/>
      <c r="AS89" s="15">
        <v>1630484.89</v>
      </c>
      <c r="AT89" s="15"/>
      <c r="AU89" s="15">
        <v>16469.54</v>
      </c>
      <c r="AV89" s="15"/>
      <c r="AW89" s="15"/>
      <c r="AX89" s="15"/>
      <c r="AY89" s="15"/>
      <c r="AZ89" s="15"/>
      <c r="BA89" s="16" t="s">
        <v>108</v>
      </c>
    </row>
    <row r="90" spans="1:53" ht="17.100000000000001" customHeight="1">
      <c r="A90" s="5" t="s">
        <v>110</v>
      </c>
      <c r="B90" s="4" t="s">
        <v>18</v>
      </c>
      <c r="C90" s="4" t="s">
        <v>102</v>
      </c>
      <c r="D90" s="4" t="s">
        <v>23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6"/>
      <c r="W90" s="6"/>
      <c r="X90" s="6"/>
      <c r="Y90" s="6"/>
      <c r="Z90" s="5" t="s">
        <v>110</v>
      </c>
      <c r="AA90" s="7">
        <f>AA91+AA93</f>
        <v>1350000</v>
      </c>
      <c r="AB90" s="7">
        <f>AB91+AB93</f>
        <v>153676.20000000001</v>
      </c>
      <c r="AC90" s="7"/>
      <c r="AD90" s="7">
        <v>7860180</v>
      </c>
      <c r="AE90" s="7"/>
      <c r="AF90" s="7">
        <v>79620.05</v>
      </c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>
        <v>1000000</v>
      </c>
      <c r="AR90" s="7"/>
      <c r="AS90" s="7"/>
      <c r="AT90" s="7"/>
      <c r="AU90" s="7"/>
      <c r="AV90" s="7">
        <v>400000</v>
      </c>
      <c r="AW90" s="7"/>
      <c r="AX90" s="7"/>
      <c r="AY90" s="7"/>
      <c r="AZ90" s="7"/>
      <c r="BA90" s="5" t="s">
        <v>110</v>
      </c>
    </row>
    <row r="91" spans="1:53" ht="85.5" customHeight="1">
      <c r="A91" s="8" t="s">
        <v>111</v>
      </c>
      <c r="B91" s="9" t="s">
        <v>18</v>
      </c>
      <c r="C91" s="9" t="s">
        <v>102</v>
      </c>
      <c r="D91" s="9" t="s">
        <v>23</v>
      </c>
      <c r="E91" s="9" t="s">
        <v>197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8" t="s">
        <v>111</v>
      </c>
      <c r="AA91" s="15">
        <v>200000</v>
      </c>
      <c r="AB91" s="15">
        <v>6740</v>
      </c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>
        <v>500000</v>
      </c>
      <c r="AR91" s="11"/>
      <c r="AS91" s="11"/>
      <c r="AT91" s="11"/>
      <c r="AU91" s="11"/>
      <c r="AV91" s="11">
        <v>400000</v>
      </c>
      <c r="AW91" s="11"/>
      <c r="AX91" s="11"/>
      <c r="AY91" s="11"/>
      <c r="AZ91" s="11"/>
      <c r="BA91" s="8" t="s">
        <v>111</v>
      </c>
    </row>
    <row r="92" spans="1:53" ht="136.94999999999999" customHeight="1">
      <c r="A92" s="16" t="s">
        <v>112</v>
      </c>
      <c r="B92" s="13" t="s">
        <v>18</v>
      </c>
      <c r="C92" s="13" t="s">
        <v>102</v>
      </c>
      <c r="D92" s="13" t="s">
        <v>23</v>
      </c>
      <c r="E92" s="9" t="s">
        <v>197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31</v>
      </c>
      <c r="U92" s="13"/>
      <c r="V92" s="14"/>
      <c r="W92" s="14"/>
      <c r="X92" s="14"/>
      <c r="Y92" s="14"/>
      <c r="Z92" s="16" t="s">
        <v>112</v>
      </c>
      <c r="AA92" s="15">
        <v>200000</v>
      </c>
      <c r="AB92" s="15">
        <v>6740</v>
      </c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>
        <v>500000</v>
      </c>
      <c r="AR92" s="15"/>
      <c r="AS92" s="15"/>
      <c r="AT92" s="15"/>
      <c r="AU92" s="15"/>
      <c r="AV92" s="15">
        <v>400000</v>
      </c>
      <c r="AW92" s="15"/>
      <c r="AX92" s="15"/>
      <c r="AY92" s="15"/>
      <c r="AZ92" s="15"/>
      <c r="BA92" s="16" t="s">
        <v>112</v>
      </c>
    </row>
    <row r="93" spans="1:53" ht="34.200000000000003" customHeight="1">
      <c r="A93" s="8" t="s">
        <v>113</v>
      </c>
      <c r="B93" s="9" t="s">
        <v>18</v>
      </c>
      <c r="C93" s="9" t="s">
        <v>102</v>
      </c>
      <c r="D93" s="9" t="s">
        <v>23</v>
      </c>
      <c r="E93" s="9" t="s">
        <v>198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 t="s">
        <v>113</v>
      </c>
      <c r="AA93" s="15">
        <v>1150000</v>
      </c>
      <c r="AB93" s="15">
        <v>146936.20000000001</v>
      </c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>
        <v>500000</v>
      </c>
      <c r="AR93" s="11"/>
      <c r="AS93" s="11"/>
      <c r="AT93" s="11"/>
      <c r="AU93" s="11"/>
      <c r="AV93" s="11"/>
      <c r="AW93" s="11"/>
      <c r="AX93" s="11"/>
      <c r="AY93" s="11"/>
      <c r="AZ93" s="11"/>
      <c r="BA93" s="8" t="s">
        <v>113</v>
      </c>
    </row>
    <row r="94" spans="1:53" ht="85.5" customHeight="1">
      <c r="A94" s="16" t="s">
        <v>114</v>
      </c>
      <c r="B94" s="13" t="s">
        <v>18</v>
      </c>
      <c r="C94" s="13" t="s">
        <v>102</v>
      </c>
      <c r="D94" s="13" t="s">
        <v>23</v>
      </c>
      <c r="E94" s="9" t="s">
        <v>198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20" t="s">
        <v>166</v>
      </c>
      <c r="U94" s="13"/>
      <c r="V94" s="14"/>
      <c r="W94" s="14"/>
      <c r="X94" s="14"/>
      <c r="Y94" s="14"/>
      <c r="Z94" s="16" t="s">
        <v>114</v>
      </c>
      <c r="AA94" s="15">
        <v>450000</v>
      </c>
      <c r="AB94" s="15">
        <v>41936.199999999997</v>
      </c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>
        <v>500000</v>
      </c>
      <c r="AR94" s="15"/>
      <c r="AS94" s="15"/>
      <c r="AT94" s="15"/>
      <c r="AU94" s="15"/>
      <c r="AV94" s="15"/>
      <c r="AW94" s="15"/>
      <c r="AX94" s="15"/>
      <c r="AY94" s="15"/>
      <c r="AZ94" s="15"/>
      <c r="BA94" s="16" t="s">
        <v>114</v>
      </c>
    </row>
    <row r="95" spans="1:53" ht="66" customHeight="1">
      <c r="A95" s="16" t="s">
        <v>114</v>
      </c>
      <c r="B95" s="13" t="s">
        <v>18</v>
      </c>
      <c r="C95" s="13" t="s">
        <v>102</v>
      </c>
      <c r="D95" s="13" t="s">
        <v>23</v>
      </c>
      <c r="E95" s="9" t="s">
        <v>198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20" t="s">
        <v>167</v>
      </c>
      <c r="U95" s="13"/>
      <c r="V95" s="14"/>
      <c r="W95" s="14"/>
      <c r="X95" s="14"/>
      <c r="Y95" s="14"/>
      <c r="Z95" s="16"/>
      <c r="AA95" s="15">
        <v>700000</v>
      </c>
      <c r="AB95" s="15">
        <v>105000</v>
      </c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6"/>
    </row>
    <row r="96" spans="1:53" ht="17.100000000000001" customHeight="1">
      <c r="A96" s="5" t="s">
        <v>117</v>
      </c>
      <c r="B96" s="4" t="s">
        <v>18</v>
      </c>
      <c r="C96" s="4" t="s">
        <v>102</v>
      </c>
      <c r="D96" s="4" t="s">
        <v>28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6"/>
      <c r="W96" s="6"/>
      <c r="X96" s="6"/>
      <c r="Y96" s="6"/>
      <c r="Z96" s="5" t="s">
        <v>117</v>
      </c>
      <c r="AA96" s="7">
        <f>AA97+AA100+AA103+AA105+AA107+AA109+AA111+AA113</f>
        <v>17891869.48</v>
      </c>
      <c r="AB96" s="7">
        <f>AB97+AB100+AB103+AB105+AB107+AB109+AB111+AB113</f>
        <v>4893371.5699999994</v>
      </c>
      <c r="AC96" s="7">
        <v>4698000</v>
      </c>
      <c r="AD96" s="7">
        <v>14538775</v>
      </c>
      <c r="AE96" s="7"/>
      <c r="AF96" s="7">
        <v>2247655</v>
      </c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>
        <v>11849858.359999999</v>
      </c>
      <c r="AR96" s="7"/>
      <c r="AS96" s="7">
        <v>1128100</v>
      </c>
      <c r="AT96" s="7"/>
      <c r="AU96" s="7">
        <v>59373.68</v>
      </c>
      <c r="AV96" s="7">
        <v>12517738.75</v>
      </c>
      <c r="AW96" s="7"/>
      <c r="AX96" s="7">
        <v>810900</v>
      </c>
      <c r="AY96" s="7"/>
      <c r="AZ96" s="7">
        <v>42678.95</v>
      </c>
      <c r="BA96" s="5" t="s">
        <v>117</v>
      </c>
    </row>
    <row r="97" spans="1:53" ht="68.400000000000006" customHeight="1">
      <c r="A97" s="8" t="s">
        <v>118</v>
      </c>
      <c r="B97" s="9" t="s">
        <v>18</v>
      </c>
      <c r="C97" s="9" t="s">
        <v>102</v>
      </c>
      <c r="D97" s="9" t="s">
        <v>28</v>
      </c>
      <c r="E97" s="9" t="s">
        <v>199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8" t="s">
        <v>118</v>
      </c>
      <c r="AA97" s="11">
        <f>AA98+AA99</f>
        <v>6320000</v>
      </c>
      <c r="AB97" s="11">
        <f>AB98+AB99</f>
        <v>3509248.6999999997</v>
      </c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>
        <v>6060000</v>
      </c>
      <c r="AR97" s="11"/>
      <c r="AS97" s="11"/>
      <c r="AT97" s="11"/>
      <c r="AU97" s="11"/>
      <c r="AV97" s="11">
        <v>6560000</v>
      </c>
      <c r="AW97" s="11"/>
      <c r="AX97" s="11"/>
      <c r="AY97" s="11"/>
      <c r="AZ97" s="11"/>
      <c r="BA97" s="8" t="s">
        <v>118</v>
      </c>
    </row>
    <row r="98" spans="1:53" ht="119.7" customHeight="1">
      <c r="A98" s="16" t="s">
        <v>119</v>
      </c>
      <c r="B98" s="13" t="s">
        <v>18</v>
      </c>
      <c r="C98" s="13" t="s">
        <v>102</v>
      </c>
      <c r="D98" s="13" t="s">
        <v>28</v>
      </c>
      <c r="E98" s="9" t="s">
        <v>199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31</v>
      </c>
      <c r="U98" s="13"/>
      <c r="V98" s="14"/>
      <c r="W98" s="14"/>
      <c r="X98" s="14"/>
      <c r="Y98" s="14"/>
      <c r="Z98" s="16" t="s">
        <v>119</v>
      </c>
      <c r="AA98" s="15">
        <v>6310000</v>
      </c>
      <c r="AB98" s="15">
        <v>3505794.38</v>
      </c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>
        <v>6050000</v>
      </c>
      <c r="AR98" s="15"/>
      <c r="AS98" s="15"/>
      <c r="AT98" s="15"/>
      <c r="AU98" s="15"/>
      <c r="AV98" s="15">
        <v>6550000</v>
      </c>
      <c r="AW98" s="15"/>
      <c r="AX98" s="15"/>
      <c r="AY98" s="15"/>
      <c r="AZ98" s="15"/>
      <c r="BA98" s="16" t="s">
        <v>119</v>
      </c>
    </row>
    <row r="99" spans="1:53" ht="85.5" customHeight="1">
      <c r="A99" s="16" t="s">
        <v>120</v>
      </c>
      <c r="B99" s="13" t="s">
        <v>18</v>
      </c>
      <c r="C99" s="13" t="s">
        <v>102</v>
      </c>
      <c r="D99" s="13" t="s">
        <v>28</v>
      </c>
      <c r="E99" s="9" t="s">
        <v>199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38</v>
      </c>
      <c r="U99" s="13"/>
      <c r="V99" s="14"/>
      <c r="W99" s="14"/>
      <c r="X99" s="14"/>
      <c r="Y99" s="14"/>
      <c r="Z99" s="16" t="s">
        <v>120</v>
      </c>
      <c r="AA99" s="15">
        <v>10000</v>
      </c>
      <c r="AB99" s="15">
        <v>3454.32</v>
      </c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>
        <v>10000</v>
      </c>
      <c r="AR99" s="15"/>
      <c r="AS99" s="15"/>
      <c r="AT99" s="15"/>
      <c r="AU99" s="15"/>
      <c r="AV99" s="15">
        <v>10000</v>
      </c>
      <c r="AW99" s="15"/>
      <c r="AX99" s="15"/>
      <c r="AY99" s="15"/>
      <c r="AZ99" s="15"/>
      <c r="BA99" s="16" t="s">
        <v>120</v>
      </c>
    </row>
    <row r="100" spans="1:53" ht="68.400000000000006" customHeight="1">
      <c r="A100" s="8" t="s">
        <v>121</v>
      </c>
      <c r="B100" s="9" t="s">
        <v>18</v>
      </c>
      <c r="C100" s="9" t="s">
        <v>102</v>
      </c>
      <c r="D100" s="9" t="s">
        <v>28</v>
      </c>
      <c r="E100" s="9" t="s">
        <v>200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 t="s">
        <v>121</v>
      </c>
      <c r="AA100" s="11">
        <f>AA101+AA102</f>
        <v>1410000</v>
      </c>
      <c r="AB100" s="11">
        <f t="shared" ref="AB100:BA100" si="0">AB101+AB102</f>
        <v>515621.25</v>
      </c>
      <c r="AC100" s="11">
        <f t="shared" si="0"/>
        <v>0</v>
      </c>
      <c r="AD100" s="11">
        <f t="shared" si="0"/>
        <v>0</v>
      </c>
      <c r="AE100" s="11">
        <f t="shared" si="0"/>
        <v>0</v>
      </c>
      <c r="AF100" s="11">
        <f t="shared" si="0"/>
        <v>0</v>
      </c>
      <c r="AG100" s="11">
        <f t="shared" si="0"/>
        <v>0</v>
      </c>
      <c r="AH100" s="11">
        <f t="shared" si="0"/>
        <v>0</v>
      </c>
      <c r="AI100" s="11">
        <f t="shared" si="0"/>
        <v>0</v>
      </c>
      <c r="AJ100" s="11">
        <f t="shared" si="0"/>
        <v>0</v>
      </c>
      <c r="AK100" s="11">
        <f t="shared" si="0"/>
        <v>0</v>
      </c>
      <c r="AL100" s="11">
        <f t="shared" si="0"/>
        <v>0</v>
      </c>
      <c r="AM100" s="11">
        <f t="shared" si="0"/>
        <v>0</v>
      </c>
      <c r="AN100" s="11">
        <f t="shared" si="0"/>
        <v>0</v>
      </c>
      <c r="AO100" s="11">
        <f t="shared" si="0"/>
        <v>0</v>
      </c>
      <c r="AP100" s="11">
        <f t="shared" si="0"/>
        <v>0</v>
      </c>
      <c r="AQ100" s="11">
        <f t="shared" si="0"/>
        <v>3000000</v>
      </c>
      <c r="AR100" s="11">
        <f t="shared" si="0"/>
        <v>0</v>
      </c>
      <c r="AS100" s="11">
        <f t="shared" si="0"/>
        <v>0</v>
      </c>
      <c r="AT100" s="11">
        <f t="shared" si="0"/>
        <v>0</v>
      </c>
      <c r="AU100" s="11">
        <f t="shared" si="0"/>
        <v>0</v>
      </c>
      <c r="AV100" s="11">
        <f t="shared" si="0"/>
        <v>4000000</v>
      </c>
      <c r="AW100" s="11">
        <f t="shared" si="0"/>
        <v>0</v>
      </c>
      <c r="AX100" s="11">
        <f t="shared" si="0"/>
        <v>0</v>
      </c>
      <c r="AY100" s="11">
        <f t="shared" si="0"/>
        <v>0</v>
      </c>
      <c r="AZ100" s="11">
        <f t="shared" si="0"/>
        <v>0</v>
      </c>
      <c r="BA100" s="11" t="e">
        <f t="shared" si="0"/>
        <v>#VALUE!</v>
      </c>
    </row>
    <row r="101" spans="1:53" ht="119.7" customHeight="1">
      <c r="A101" s="16" t="s">
        <v>122</v>
      </c>
      <c r="B101" s="13" t="s">
        <v>18</v>
      </c>
      <c r="C101" s="13" t="s">
        <v>102</v>
      </c>
      <c r="D101" s="13" t="s">
        <v>28</v>
      </c>
      <c r="E101" s="9" t="s">
        <v>200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31</v>
      </c>
      <c r="U101" s="13"/>
      <c r="V101" s="14"/>
      <c r="W101" s="14"/>
      <c r="X101" s="14"/>
      <c r="Y101" s="14"/>
      <c r="Z101" s="16" t="s">
        <v>122</v>
      </c>
      <c r="AA101" s="15">
        <v>1400000</v>
      </c>
      <c r="AB101" s="15">
        <v>505621.25</v>
      </c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>
        <v>3000000</v>
      </c>
      <c r="AR101" s="15"/>
      <c r="AS101" s="15"/>
      <c r="AT101" s="15"/>
      <c r="AU101" s="15"/>
      <c r="AV101" s="15">
        <v>4000000</v>
      </c>
      <c r="AW101" s="15"/>
      <c r="AX101" s="15"/>
      <c r="AY101" s="15"/>
      <c r="AZ101" s="15"/>
      <c r="BA101" s="16" t="s">
        <v>122</v>
      </c>
    </row>
    <row r="102" spans="1:53" ht="119.7" customHeight="1">
      <c r="A102" s="16" t="s">
        <v>122</v>
      </c>
      <c r="B102" s="13" t="s">
        <v>18</v>
      </c>
      <c r="C102" s="13" t="s">
        <v>102</v>
      </c>
      <c r="D102" s="13" t="s">
        <v>28</v>
      </c>
      <c r="E102" s="9" t="s">
        <v>200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20" t="s">
        <v>38</v>
      </c>
      <c r="U102" s="13"/>
      <c r="V102" s="14"/>
      <c r="W102" s="14"/>
      <c r="X102" s="14"/>
      <c r="Y102" s="14"/>
      <c r="Z102" s="16"/>
      <c r="AA102" s="15">
        <v>10000</v>
      </c>
      <c r="AB102" s="15">
        <v>10000</v>
      </c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6"/>
    </row>
    <row r="103" spans="1:53" ht="51.45" customHeight="1">
      <c r="A103" s="8" t="s">
        <v>123</v>
      </c>
      <c r="B103" s="9" t="s">
        <v>18</v>
      </c>
      <c r="C103" s="9" t="s">
        <v>102</v>
      </c>
      <c r="D103" s="9" t="s">
        <v>28</v>
      </c>
      <c r="E103" s="9" t="s">
        <v>201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8" t="s">
        <v>123</v>
      </c>
      <c r="AA103" s="15">
        <v>720000</v>
      </c>
      <c r="AB103" s="15">
        <v>99269.77</v>
      </c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>
        <v>700000</v>
      </c>
      <c r="AR103" s="11"/>
      <c r="AS103" s="11"/>
      <c r="AT103" s="11"/>
      <c r="AU103" s="11"/>
      <c r="AV103" s="11">
        <v>700000</v>
      </c>
      <c r="AW103" s="11"/>
      <c r="AX103" s="11"/>
      <c r="AY103" s="11"/>
      <c r="AZ103" s="11"/>
      <c r="BA103" s="8" t="s">
        <v>123</v>
      </c>
    </row>
    <row r="104" spans="1:53" ht="102.6" customHeight="1">
      <c r="A104" s="16" t="s">
        <v>124</v>
      </c>
      <c r="B104" s="13" t="s">
        <v>18</v>
      </c>
      <c r="C104" s="13" t="s">
        <v>102</v>
      </c>
      <c r="D104" s="13" t="s">
        <v>28</v>
      </c>
      <c r="E104" s="9" t="s">
        <v>201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31</v>
      </c>
      <c r="U104" s="13"/>
      <c r="V104" s="14"/>
      <c r="W104" s="14"/>
      <c r="X104" s="14"/>
      <c r="Y104" s="14"/>
      <c r="Z104" s="16" t="s">
        <v>124</v>
      </c>
      <c r="AA104" s="15">
        <v>720000</v>
      </c>
      <c r="AB104" s="15">
        <v>99269.77</v>
      </c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>
        <v>700000</v>
      </c>
      <c r="AR104" s="15"/>
      <c r="AS104" s="15"/>
      <c r="AT104" s="15"/>
      <c r="AU104" s="15"/>
      <c r="AV104" s="15">
        <v>700000</v>
      </c>
      <c r="AW104" s="15"/>
      <c r="AX104" s="15"/>
      <c r="AY104" s="15"/>
      <c r="AZ104" s="15"/>
      <c r="BA104" s="16" t="s">
        <v>124</v>
      </c>
    </row>
    <row r="105" spans="1:53" ht="34.200000000000003" customHeight="1">
      <c r="A105" s="8" t="s">
        <v>125</v>
      </c>
      <c r="B105" s="9" t="s">
        <v>18</v>
      </c>
      <c r="C105" s="9" t="s">
        <v>102</v>
      </c>
      <c r="D105" s="9" t="s">
        <v>28</v>
      </c>
      <c r="E105" s="9" t="s">
        <v>202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8" t="s">
        <v>125</v>
      </c>
      <c r="AA105" s="15">
        <v>3439028.48</v>
      </c>
      <c r="AB105" s="15">
        <v>750325.59</v>
      </c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>
        <v>902384.68</v>
      </c>
      <c r="AR105" s="11"/>
      <c r="AS105" s="11"/>
      <c r="AT105" s="11"/>
      <c r="AU105" s="11"/>
      <c r="AV105" s="11">
        <v>404159.8</v>
      </c>
      <c r="AW105" s="11"/>
      <c r="AX105" s="11"/>
      <c r="AY105" s="11"/>
      <c r="AZ105" s="11"/>
      <c r="BA105" s="8" t="s">
        <v>125</v>
      </c>
    </row>
    <row r="106" spans="1:53" ht="85.5" customHeight="1">
      <c r="A106" s="16" t="s">
        <v>126</v>
      </c>
      <c r="B106" s="13" t="s">
        <v>18</v>
      </c>
      <c r="C106" s="13" t="s">
        <v>102</v>
      </c>
      <c r="D106" s="13" t="s">
        <v>28</v>
      </c>
      <c r="E106" s="9" t="s">
        <v>202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 t="s">
        <v>31</v>
      </c>
      <c r="U106" s="13"/>
      <c r="V106" s="14"/>
      <c r="W106" s="14"/>
      <c r="X106" s="14"/>
      <c r="Y106" s="14"/>
      <c r="Z106" s="16" t="s">
        <v>126</v>
      </c>
      <c r="AA106" s="15">
        <v>3439028.48</v>
      </c>
      <c r="AB106" s="15">
        <v>750325.59</v>
      </c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>
        <v>902384.68</v>
      </c>
      <c r="AR106" s="15"/>
      <c r="AS106" s="15"/>
      <c r="AT106" s="15"/>
      <c r="AU106" s="15"/>
      <c r="AV106" s="15">
        <v>404159.8</v>
      </c>
      <c r="AW106" s="15"/>
      <c r="AX106" s="15"/>
      <c r="AY106" s="15"/>
      <c r="AZ106" s="15"/>
      <c r="BA106" s="16" t="s">
        <v>126</v>
      </c>
    </row>
    <row r="107" spans="1:53" ht="68.400000000000006" customHeight="1">
      <c r="A107" s="8" t="s">
        <v>127</v>
      </c>
      <c r="B107" s="9" t="s">
        <v>18</v>
      </c>
      <c r="C107" s="9" t="s">
        <v>102</v>
      </c>
      <c r="D107" s="9" t="s">
        <v>28</v>
      </c>
      <c r="E107" s="9" t="s">
        <v>220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127</v>
      </c>
      <c r="AA107" s="15">
        <v>1259100</v>
      </c>
      <c r="AB107" s="15">
        <v>18906.259999999998</v>
      </c>
      <c r="AC107" s="11"/>
      <c r="AD107" s="11">
        <v>1413400</v>
      </c>
      <c r="AE107" s="11"/>
      <c r="AF107" s="11">
        <v>80000</v>
      </c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>
        <v>1187473.68</v>
      </c>
      <c r="AR107" s="11"/>
      <c r="AS107" s="11">
        <v>1128100</v>
      </c>
      <c r="AT107" s="11"/>
      <c r="AU107" s="11">
        <v>59373.68</v>
      </c>
      <c r="AV107" s="11">
        <v>853578.95</v>
      </c>
      <c r="AW107" s="11"/>
      <c r="AX107" s="11">
        <v>810900</v>
      </c>
      <c r="AY107" s="11"/>
      <c r="AZ107" s="11">
        <v>42678.95</v>
      </c>
      <c r="BA107" s="8" t="s">
        <v>127</v>
      </c>
    </row>
    <row r="108" spans="1:53" ht="119.7" customHeight="1">
      <c r="A108" s="16" t="s">
        <v>128</v>
      </c>
      <c r="B108" s="13" t="s">
        <v>18</v>
      </c>
      <c r="C108" s="13" t="s">
        <v>102</v>
      </c>
      <c r="D108" s="13" t="s">
        <v>28</v>
      </c>
      <c r="E108" s="9" t="s">
        <v>220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31</v>
      </c>
      <c r="U108" s="13"/>
      <c r="V108" s="14"/>
      <c r="W108" s="14"/>
      <c r="X108" s="14"/>
      <c r="Y108" s="14"/>
      <c r="Z108" s="16" t="s">
        <v>128</v>
      </c>
      <c r="AA108" s="15">
        <v>1259100</v>
      </c>
      <c r="AB108" s="15">
        <v>18906.259999999998</v>
      </c>
      <c r="AC108" s="15"/>
      <c r="AD108" s="15">
        <v>1413400</v>
      </c>
      <c r="AE108" s="15"/>
      <c r="AF108" s="15">
        <v>80000</v>
      </c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>
        <v>1187473.68</v>
      </c>
      <c r="AR108" s="15"/>
      <c r="AS108" s="15">
        <v>1128100</v>
      </c>
      <c r="AT108" s="15"/>
      <c r="AU108" s="15">
        <v>59373.68</v>
      </c>
      <c r="AV108" s="15">
        <v>853578.95</v>
      </c>
      <c r="AW108" s="15"/>
      <c r="AX108" s="15">
        <v>810900</v>
      </c>
      <c r="AY108" s="15"/>
      <c r="AZ108" s="15">
        <v>42678.95</v>
      </c>
      <c r="BA108" s="16" t="s">
        <v>128</v>
      </c>
    </row>
    <row r="109" spans="1:53" ht="153.9" customHeight="1">
      <c r="A109" s="8" t="s">
        <v>129</v>
      </c>
      <c r="B109" s="9" t="s">
        <v>18</v>
      </c>
      <c r="C109" s="9" t="s">
        <v>102</v>
      </c>
      <c r="D109" s="9" t="s">
        <v>28</v>
      </c>
      <c r="E109" s="9" t="s">
        <v>203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0"/>
      <c r="X109" s="10"/>
      <c r="Y109" s="10"/>
      <c r="Z109" s="8" t="s">
        <v>129</v>
      </c>
      <c r="AA109" s="15">
        <v>1110422</v>
      </c>
      <c r="AB109" s="15">
        <v>0</v>
      </c>
      <c r="AC109" s="11"/>
      <c r="AD109" s="11">
        <v>1059300</v>
      </c>
      <c r="AE109" s="11"/>
      <c r="AF109" s="11">
        <v>60000</v>
      </c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8" t="s">
        <v>129</v>
      </c>
    </row>
    <row r="110" spans="1:53" ht="205.35" customHeight="1">
      <c r="A110" s="12" t="s">
        <v>130</v>
      </c>
      <c r="B110" s="13" t="s">
        <v>18</v>
      </c>
      <c r="C110" s="13" t="s">
        <v>102</v>
      </c>
      <c r="D110" s="13" t="s">
        <v>28</v>
      </c>
      <c r="E110" s="13" t="s">
        <v>203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31</v>
      </c>
      <c r="U110" s="13"/>
      <c r="V110" s="14"/>
      <c r="W110" s="14"/>
      <c r="X110" s="14"/>
      <c r="Y110" s="14"/>
      <c r="Z110" s="12" t="s">
        <v>130</v>
      </c>
      <c r="AA110" s="15">
        <v>1110422</v>
      </c>
      <c r="AB110" s="15">
        <v>0</v>
      </c>
      <c r="AC110" s="15"/>
      <c r="AD110" s="15">
        <v>1059300</v>
      </c>
      <c r="AE110" s="15"/>
      <c r="AF110" s="15">
        <v>60000</v>
      </c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2" t="s">
        <v>130</v>
      </c>
    </row>
    <row r="111" spans="1:53" ht="188.1" customHeight="1">
      <c r="A111" s="17" t="s">
        <v>93</v>
      </c>
      <c r="B111" s="9" t="s">
        <v>18</v>
      </c>
      <c r="C111" s="9" t="s">
        <v>102</v>
      </c>
      <c r="D111" s="9" t="s">
        <v>28</v>
      </c>
      <c r="E111" s="9" t="s">
        <v>204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17" t="s">
        <v>93</v>
      </c>
      <c r="AA111" s="15">
        <v>300000</v>
      </c>
      <c r="AB111" s="15">
        <v>0</v>
      </c>
      <c r="AC111" s="11"/>
      <c r="AD111" s="11">
        <v>762375</v>
      </c>
      <c r="AE111" s="11"/>
      <c r="AF111" s="11">
        <v>40125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7" t="s">
        <v>93</v>
      </c>
    </row>
    <row r="112" spans="1:53" ht="239.4" customHeight="1">
      <c r="A112" s="12" t="s">
        <v>94</v>
      </c>
      <c r="B112" s="13" t="s">
        <v>18</v>
      </c>
      <c r="C112" s="13" t="s">
        <v>102</v>
      </c>
      <c r="D112" s="13" t="s">
        <v>28</v>
      </c>
      <c r="E112" s="9" t="s">
        <v>204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31</v>
      </c>
      <c r="U112" s="13"/>
      <c r="V112" s="14"/>
      <c r="W112" s="14"/>
      <c r="X112" s="14"/>
      <c r="Y112" s="14"/>
      <c r="Z112" s="12" t="s">
        <v>94</v>
      </c>
      <c r="AA112" s="15">
        <v>300000</v>
      </c>
      <c r="AB112" s="15">
        <v>0</v>
      </c>
      <c r="AC112" s="15"/>
      <c r="AD112" s="15">
        <v>762375</v>
      </c>
      <c r="AE112" s="15"/>
      <c r="AF112" s="15">
        <v>40125</v>
      </c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2" t="s">
        <v>94</v>
      </c>
    </row>
    <row r="113" spans="1:53" ht="93.6" customHeight="1">
      <c r="A113" s="16" t="s">
        <v>218</v>
      </c>
      <c r="B113" s="13" t="s">
        <v>18</v>
      </c>
      <c r="C113" s="13" t="s">
        <v>102</v>
      </c>
      <c r="D113" s="13" t="s">
        <v>28</v>
      </c>
      <c r="E113" s="9" t="s">
        <v>219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31</v>
      </c>
      <c r="U113" s="13"/>
      <c r="V113" s="14"/>
      <c r="W113" s="14"/>
      <c r="X113" s="14"/>
      <c r="Y113" s="14"/>
      <c r="Z113" s="12"/>
      <c r="AA113" s="15">
        <v>3333319</v>
      </c>
      <c r="AB113" s="15">
        <v>0</v>
      </c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2"/>
    </row>
    <row r="114" spans="1:53" ht="17.100000000000001" customHeight="1">
      <c r="A114" s="5" t="s">
        <v>131</v>
      </c>
      <c r="B114" s="4" t="s">
        <v>18</v>
      </c>
      <c r="C114" s="4" t="s">
        <v>132</v>
      </c>
      <c r="D114" s="4" t="s">
        <v>21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5" t="s">
        <v>131</v>
      </c>
      <c r="AA114" s="7">
        <v>70000</v>
      </c>
      <c r="AB114" s="7">
        <v>0</v>
      </c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>
        <v>100000</v>
      </c>
      <c r="AR114" s="7"/>
      <c r="AS114" s="7"/>
      <c r="AT114" s="7"/>
      <c r="AU114" s="7"/>
      <c r="AV114" s="7">
        <v>100000</v>
      </c>
      <c r="AW114" s="7"/>
      <c r="AX114" s="7"/>
      <c r="AY114" s="7"/>
      <c r="AZ114" s="7"/>
      <c r="BA114" s="5" t="s">
        <v>131</v>
      </c>
    </row>
    <row r="115" spans="1:53" ht="17.100000000000001" customHeight="1">
      <c r="A115" s="5" t="s">
        <v>133</v>
      </c>
      <c r="B115" s="4" t="s">
        <v>18</v>
      </c>
      <c r="C115" s="4" t="s">
        <v>132</v>
      </c>
      <c r="D115" s="4" t="s">
        <v>132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5" t="s">
        <v>133</v>
      </c>
      <c r="AA115" s="7">
        <v>70000</v>
      </c>
      <c r="AB115" s="7">
        <v>0</v>
      </c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>
        <v>100000</v>
      </c>
      <c r="AR115" s="7"/>
      <c r="AS115" s="7"/>
      <c r="AT115" s="7"/>
      <c r="AU115" s="7"/>
      <c r="AV115" s="7">
        <v>100000</v>
      </c>
      <c r="AW115" s="7"/>
      <c r="AX115" s="7"/>
      <c r="AY115" s="7"/>
      <c r="AZ115" s="7"/>
      <c r="BA115" s="5" t="s">
        <v>133</v>
      </c>
    </row>
    <row r="116" spans="1:53" ht="34.200000000000003" customHeight="1">
      <c r="A116" s="8" t="s">
        <v>134</v>
      </c>
      <c r="B116" s="9" t="s">
        <v>18</v>
      </c>
      <c r="C116" s="9" t="s">
        <v>132</v>
      </c>
      <c r="D116" s="9" t="s">
        <v>132</v>
      </c>
      <c r="E116" s="9" t="s">
        <v>205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134</v>
      </c>
      <c r="AA116" s="11">
        <v>70000</v>
      </c>
      <c r="AB116" s="11">
        <v>0</v>
      </c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>
        <v>100000</v>
      </c>
      <c r="AR116" s="11"/>
      <c r="AS116" s="11"/>
      <c r="AT116" s="11"/>
      <c r="AU116" s="11"/>
      <c r="AV116" s="11">
        <v>100000</v>
      </c>
      <c r="AW116" s="11"/>
      <c r="AX116" s="11"/>
      <c r="AY116" s="11"/>
      <c r="AZ116" s="11"/>
      <c r="BA116" s="8" t="s">
        <v>134</v>
      </c>
    </row>
    <row r="117" spans="1:53" ht="85.5" customHeight="1">
      <c r="A117" s="16" t="s">
        <v>135</v>
      </c>
      <c r="B117" s="13" t="s">
        <v>18</v>
      </c>
      <c r="C117" s="13" t="s">
        <v>132</v>
      </c>
      <c r="D117" s="13" t="s">
        <v>132</v>
      </c>
      <c r="E117" s="9" t="s">
        <v>205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31</v>
      </c>
      <c r="U117" s="13"/>
      <c r="V117" s="14"/>
      <c r="W117" s="14"/>
      <c r="X117" s="14"/>
      <c r="Y117" s="14"/>
      <c r="Z117" s="16" t="s">
        <v>135</v>
      </c>
      <c r="AA117" s="15">
        <v>70000</v>
      </c>
      <c r="AB117" s="15">
        <v>0</v>
      </c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>
        <v>100000</v>
      </c>
      <c r="AR117" s="15"/>
      <c r="AS117" s="15"/>
      <c r="AT117" s="15"/>
      <c r="AU117" s="15"/>
      <c r="AV117" s="15">
        <v>100000</v>
      </c>
      <c r="AW117" s="15"/>
      <c r="AX117" s="15"/>
      <c r="AY117" s="15"/>
      <c r="AZ117" s="15"/>
      <c r="BA117" s="16" t="s">
        <v>135</v>
      </c>
    </row>
    <row r="118" spans="1:53" ht="17.100000000000001" customHeight="1">
      <c r="A118" s="5" t="s">
        <v>136</v>
      </c>
      <c r="B118" s="4" t="s">
        <v>18</v>
      </c>
      <c r="C118" s="4" t="s">
        <v>137</v>
      </c>
      <c r="D118" s="4" t="s">
        <v>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5" t="s">
        <v>136</v>
      </c>
      <c r="AA118" s="7">
        <f>AA119</f>
        <v>24761800</v>
      </c>
      <c r="AB118" s="7">
        <f>AB119</f>
        <v>12075769.26</v>
      </c>
      <c r="AC118" s="7"/>
      <c r="AD118" s="7">
        <v>4445800</v>
      </c>
      <c r="AE118" s="7"/>
      <c r="AF118" s="7">
        <v>4142800</v>
      </c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>
        <v>17314000</v>
      </c>
      <c r="AR118" s="7"/>
      <c r="AS118" s="7"/>
      <c r="AT118" s="7"/>
      <c r="AU118" s="7"/>
      <c r="AV118" s="7">
        <v>17943000</v>
      </c>
      <c r="AW118" s="7"/>
      <c r="AX118" s="7"/>
      <c r="AY118" s="7"/>
      <c r="AZ118" s="7"/>
      <c r="BA118" s="5" t="s">
        <v>136</v>
      </c>
    </row>
    <row r="119" spans="1:53" ht="17.100000000000001" customHeight="1">
      <c r="A119" s="5" t="s">
        <v>138</v>
      </c>
      <c r="B119" s="4" t="s">
        <v>18</v>
      </c>
      <c r="C119" s="4" t="s">
        <v>137</v>
      </c>
      <c r="D119" s="4" t="s">
        <v>20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6"/>
      <c r="W119" s="6"/>
      <c r="X119" s="6"/>
      <c r="Y119" s="6"/>
      <c r="Z119" s="5" t="s">
        <v>138</v>
      </c>
      <c r="AA119" s="7">
        <f>AA120+AA124+AA127+AA129+AA131</f>
        <v>24761800</v>
      </c>
      <c r="AB119" s="7">
        <f>AB120+AB124+AB127+AB129+AB131</f>
        <v>12075769.26</v>
      </c>
      <c r="AC119" s="7"/>
      <c r="AD119" s="7">
        <v>4445800</v>
      </c>
      <c r="AE119" s="7"/>
      <c r="AF119" s="7">
        <v>4142800</v>
      </c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>
        <v>17314000</v>
      </c>
      <c r="AR119" s="7"/>
      <c r="AS119" s="7"/>
      <c r="AT119" s="7"/>
      <c r="AU119" s="7"/>
      <c r="AV119" s="7">
        <v>17943000</v>
      </c>
      <c r="AW119" s="7"/>
      <c r="AX119" s="7"/>
      <c r="AY119" s="7"/>
      <c r="AZ119" s="7"/>
      <c r="BA119" s="5" t="s">
        <v>138</v>
      </c>
    </row>
    <row r="120" spans="1:53" ht="51.45" customHeight="1">
      <c r="A120" s="8" t="s">
        <v>139</v>
      </c>
      <c r="B120" s="9" t="s">
        <v>18</v>
      </c>
      <c r="C120" s="9" t="s">
        <v>137</v>
      </c>
      <c r="D120" s="9" t="s">
        <v>20</v>
      </c>
      <c r="E120" s="9" t="s">
        <v>206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8" t="s">
        <v>139</v>
      </c>
      <c r="AA120" s="11">
        <f>AA121+AA122+AA123</f>
        <v>13594390</v>
      </c>
      <c r="AB120" s="11">
        <f>AB121+AB122+AB123</f>
        <v>6758076.5699999994</v>
      </c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>
        <v>15392000</v>
      </c>
      <c r="AR120" s="11"/>
      <c r="AS120" s="11"/>
      <c r="AT120" s="11"/>
      <c r="AU120" s="11"/>
      <c r="AV120" s="11">
        <v>15966000</v>
      </c>
      <c r="AW120" s="11"/>
      <c r="AX120" s="11"/>
      <c r="AY120" s="11"/>
      <c r="AZ120" s="11"/>
      <c r="BA120" s="8" t="s">
        <v>139</v>
      </c>
    </row>
    <row r="121" spans="1:53" ht="188.1" customHeight="1">
      <c r="A121" s="12" t="s">
        <v>140</v>
      </c>
      <c r="B121" s="13" t="s">
        <v>18</v>
      </c>
      <c r="C121" s="13" t="s">
        <v>137</v>
      </c>
      <c r="D121" s="13" t="s">
        <v>20</v>
      </c>
      <c r="E121" s="9" t="s">
        <v>206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26</v>
      </c>
      <c r="U121" s="13"/>
      <c r="V121" s="14"/>
      <c r="W121" s="14"/>
      <c r="X121" s="14"/>
      <c r="Y121" s="14"/>
      <c r="Z121" s="12" t="s">
        <v>140</v>
      </c>
      <c r="AA121" s="15">
        <v>5373890</v>
      </c>
      <c r="AB121" s="15">
        <v>2647245.63</v>
      </c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>
        <v>7328255</v>
      </c>
      <c r="AR121" s="15"/>
      <c r="AS121" s="15"/>
      <c r="AT121" s="15"/>
      <c r="AU121" s="15"/>
      <c r="AV121" s="15">
        <v>7823255</v>
      </c>
      <c r="AW121" s="15"/>
      <c r="AX121" s="15"/>
      <c r="AY121" s="15"/>
      <c r="AZ121" s="15"/>
      <c r="BA121" s="12" t="s">
        <v>140</v>
      </c>
    </row>
    <row r="122" spans="1:53" ht="102.6" customHeight="1">
      <c r="A122" s="16" t="s">
        <v>141</v>
      </c>
      <c r="B122" s="13" t="s">
        <v>18</v>
      </c>
      <c r="C122" s="13" t="s">
        <v>137</v>
      </c>
      <c r="D122" s="13" t="s">
        <v>20</v>
      </c>
      <c r="E122" s="9" t="s">
        <v>206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31</v>
      </c>
      <c r="U122" s="13"/>
      <c r="V122" s="14"/>
      <c r="W122" s="14"/>
      <c r="X122" s="14"/>
      <c r="Y122" s="14"/>
      <c r="Z122" s="16" t="s">
        <v>141</v>
      </c>
      <c r="AA122" s="15">
        <v>8063000</v>
      </c>
      <c r="AB122" s="15">
        <v>4070309.3</v>
      </c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>
        <v>7922745</v>
      </c>
      <c r="AR122" s="15"/>
      <c r="AS122" s="15"/>
      <c r="AT122" s="15"/>
      <c r="AU122" s="15"/>
      <c r="AV122" s="15">
        <v>8006745</v>
      </c>
      <c r="AW122" s="15"/>
      <c r="AX122" s="15"/>
      <c r="AY122" s="15"/>
      <c r="AZ122" s="15"/>
      <c r="BA122" s="16" t="s">
        <v>141</v>
      </c>
    </row>
    <row r="123" spans="1:53" ht="68.400000000000006" customHeight="1">
      <c r="A123" s="16" t="s">
        <v>142</v>
      </c>
      <c r="B123" s="13" t="s">
        <v>18</v>
      </c>
      <c r="C123" s="13" t="s">
        <v>137</v>
      </c>
      <c r="D123" s="13" t="s">
        <v>20</v>
      </c>
      <c r="E123" s="9" t="s">
        <v>206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38</v>
      </c>
      <c r="U123" s="13"/>
      <c r="V123" s="14"/>
      <c r="W123" s="14"/>
      <c r="X123" s="14"/>
      <c r="Y123" s="14"/>
      <c r="Z123" s="16" t="s">
        <v>142</v>
      </c>
      <c r="AA123" s="15">
        <v>157500</v>
      </c>
      <c r="AB123" s="15">
        <v>40521.64</v>
      </c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>
        <v>141000</v>
      </c>
      <c r="AR123" s="15"/>
      <c r="AS123" s="15"/>
      <c r="AT123" s="15"/>
      <c r="AU123" s="15"/>
      <c r="AV123" s="15">
        <v>136000</v>
      </c>
      <c r="AW123" s="15"/>
      <c r="AX123" s="15"/>
      <c r="AY123" s="15"/>
      <c r="AZ123" s="15"/>
      <c r="BA123" s="16" t="s">
        <v>142</v>
      </c>
    </row>
    <row r="124" spans="1:53" ht="85.5" customHeight="1">
      <c r="A124" s="8" t="s">
        <v>143</v>
      </c>
      <c r="B124" s="9" t="s">
        <v>18</v>
      </c>
      <c r="C124" s="9" t="s">
        <v>137</v>
      </c>
      <c r="D124" s="9" t="s">
        <v>20</v>
      </c>
      <c r="E124" s="9" t="s">
        <v>207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8" t="s">
        <v>143</v>
      </c>
      <c r="AA124" s="11">
        <f>AA125+AA126</f>
        <v>1250310</v>
      </c>
      <c r="AB124" s="11">
        <f>AB125+AB126</f>
        <v>566429.37</v>
      </c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>
        <v>1407000</v>
      </c>
      <c r="AR124" s="11"/>
      <c r="AS124" s="11"/>
      <c r="AT124" s="11"/>
      <c r="AU124" s="11"/>
      <c r="AV124" s="11">
        <v>1412000</v>
      </c>
      <c r="AW124" s="11"/>
      <c r="AX124" s="11"/>
      <c r="AY124" s="11"/>
      <c r="AZ124" s="11"/>
      <c r="BA124" s="8" t="s">
        <v>143</v>
      </c>
    </row>
    <row r="125" spans="1:53" ht="222.45" customHeight="1">
      <c r="A125" s="12" t="s">
        <v>144</v>
      </c>
      <c r="B125" s="13" t="s">
        <v>18</v>
      </c>
      <c r="C125" s="13" t="s">
        <v>137</v>
      </c>
      <c r="D125" s="13" t="s">
        <v>20</v>
      </c>
      <c r="E125" s="9" t="s">
        <v>207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26</v>
      </c>
      <c r="U125" s="13"/>
      <c r="V125" s="14"/>
      <c r="W125" s="14"/>
      <c r="X125" s="14"/>
      <c r="Y125" s="14"/>
      <c r="Z125" s="12" t="s">
        <v>144</v>
      </c>
      <c r="AA125" s="15">
        <v>940310</v>
      </c>
      <c r="AB125" s="15">
        <v>376436.56</v>
      </c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>
        <v>1172000</v>
      </c>
      <c r="AR125" s="15"/>
      <c r="AS125" s="15"/>
      <c r="AT125" s="15"/>
      <c r="AU125" s="15"/>
      <c r="AV125" s="15">
        <v>1177000</v>
      </c>
      <c r="AW125" s="15"/>
      <c r="AX125" s="15"/>
      <c r="AY125" s="15"/>
      <c r="AZ125" s="15"/>
      <c r="BA125" s="12" t="s">
        <v>144</v>
      </c>
    </row>
    <row r="126" spans="1:53" ht="136.94999999999999" customHeight="1">
      <c r="A126" s="16" t="s">
        <v>145</v>
      </c>
      <c r="B126" s="13" t="s">
        <v>18</v>
      </c>
      <c r="C126" s="13" t="s">
        <v>137</v>
      </c>
      <c r="D126" s="13" t="s">
        <v>20</v>
      </c>
      <c r="E126" s="9" t="s">
        <v>207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 t="s">
        <v>31</v>
      </c>
      <c r="U126" s="13"/>
      <c r="V126" s="14"/>
      <c r="W126" s="14"/>
      <c r="X126" s="14"/>
      <c r="Y126" s="14"/>
      <c r="Z126" s="16" t="s">
        <v>145</v>
      </c>
      <c r="AA126" s="15">
        <v>310000</v>
      </c>
      <c r="AB126" s="15">
        <v>189992.81</v>
      </c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>
        <v>235000</v>
      </c>
      <c r="AR126" s="15"/>
      <c r="AS126" s="15"/>
      <c r="AT126" s="15"/>
      <c r="AU126" s="15"/>
      <c r="AV126" s="15">
        <v>235000</v>
      </c>
      <c r="AW126" s="15"/>
      <c r="AX126" s="15"/>
      <c r="AY126" s="15"/>
      <c r="AZ126" s="15"/>
      <c r="BA126" s="16" t="s">
        <v>145</v>
      </c>
    </row>
    <row r="127" spans="1:53" ht="171" customHeight="1">
      <c r="A127" s="17" t="s">
        <v>146</v>
      </c>
      <c r="B127" s="9" t="s">
        <v>18</v>
      </c>
      <c r="C127" s="9" t="s">
        <v>137</v>
      </c>
      <c r="D127" s="9" t="s">
        <v>20</v>
      </c>
      <c r="E127" s="9" t="s">
        <v>208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17" t="s">
        <v>146</v>
      </c>
      <c r="AA127" s="11">
        <v>8591600</v>
      </c>
      <c r="AB127" s="11">
        <v>4195293.59</v>
      </c>
      <c r="AC127" s="11"/>
      <c r="AD127" s="11">
        <v>4125800</v>
      </c>
      <c r="AE127" s="11"/>
      <c r="AF127" s="11">
        <v>4125800</v>
      </c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7" t="s">
        <v>146</v>
      </c>
    </row>
    <row r="128" spans="1:53" ht="307.95" customHeight="1">
      <c r="A128" s="12" t="s">
        <v>147</v>
      </c>
      <c r="B128" s="13" t="s">
        <v>18</v>
      </c>
      <c r="C128" s="13" t="s">
        <v>137</v>
      </c>
      <c r="D128" s="13" t="s">
        <v>20</v>
      </c>
      <c r="E128" s="9" t="s">
        <v>208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 t="s">
        <v>26</v>
      </c>
      <c r="U128" s="13"/>
      <c r="V128" s="14"/>
      <c r="W128" s="14"/>
      <c r="X128" s="14"/>
      <c r="Y128" s="14"/>
      <c r="Z128" s="12" t="s">
        <v>147</v>
      </c>
      <c r="AA128" s="11">
        <v>8591600</v>
      </c>
      <c r="AB128" s="11">
        <v>4195293.59</v>
      </c>
      <c r="AC128" s="15"/>
      <c r="AD128" s="15">
        <v>4125800</v>
      </c>
      <c r="AE128" s="15"/>
      <c r="AF128" s="15">
        <v>4125800</v>
      </c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2" t="s">
        <v>147</v>
      </c>
    </row>
    <row r="129" spans="1:53" ht="51.45" customHeight="1">
      <c r="A129" s="8" t="s">
        <v>148</v>
      </c>
      <c r="B129" s="9" t="s">
        <v>18</v>
      </c>
      <c r="C129" s="9" t="s">
        <v>137</v>
      </c>
      <c r="D129" s="9" t="s">
        <v>20</v>
      </c>
      <c r="E129" s="9" t="s">
        <v>209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8" t="s">
        <v>148</v>
      </c>
      <c r="AA129" s="11">
        <v>745500</v>
      </c>
      <c r="AB129" s="11">
        <v>328842.73</v>
      </c>
      <c r="AC129" s="11"/>
      <c r="AD129" s="11">
        <v>320000</v>
      </c>
      <c r="AE129" s="11"/>
      <c r="AF129" s="11">
        <v>17000</v>
      </c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8" t="s">
        <v>148</v>
      </c>
    </row>
    <row r="130" spans="1:53" ht="102.6" customHeight="1">
      <c r="A130" s="16" t="s">
        <v>149</v>
      </c>
      <c r="B130" s="13" t="s">
        <v>18</v>
      </c>
      <c r="C130" s="13" t="s">
        <v>137</v>
      </c>
      <c r="D130" s="13" t="s">
        <v>20</v>
      </c>
      <c r="E130" s="9" t="s">
        <v>209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 t="s">
        <v>31</v>
      </c>
      <c r="U130" s="13"/>
      <c r="V130" s="14"/>
      <c r="W130" s="14"/>
      <c r="X130" s="14"/>
      <c r="Y130" s="14"/>
      <c r="Z130" s="16" t="s">
        <v>149</v>
      </c>
      <c r="AA130" s="11">
        <v>745500</v>
      </c>
      <c r="AB130" s="11">
        <v>328842.73</v>
      </c>
      <c r="AC130" s="15"/>
      <c r="AD130" s="15">
        <v>320000</v>
      </c>
      <c r="AE130" s="15"/>
      <c r="AF130" s="15">
        <v>17000</v>
      </c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6" t="s">
        <v>149</v>
      </c>
    </row>
    <row r="131" spans="1:53" ht="51.45" customHeight="1">
      <c r="A131" s="8" t="s">
        <v>150</v>
      </c>
      <c r="B131" s="9" t="s">
        <v>18</v>
      </c>
      <c r="C131" s="9" t="s">
        <v>137</v>
      </c>
      <c r="D131" s="9" t="s">
        <v>20</v>
      </c>
      <c r="E131" s="9" t="s">
        <v>210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8" t="s">
        <v>150</v>
      </c>
      <c r="AA131" s="11">
        <v>580000</v>
      </c>
      <c r="AB131" s="11">
        <v>227127</v>
      </c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>
        <v>515000</v>
      </c>
      <c r="AR131" s="11"/>
      <c r="AS131" s="11"/>
      <c r="AT131" s="11"/>
      <c r="AU131" s="11"/>
      <c r="AV131" s="11">
        <v>565000</v>
      </c>
      <c r="AW131" s="11"/>
      <c r="AX131" s="11"/>
      <c r="AY131" s="11"/>
      <c r="AZ131" s="11"/>
      <c r="BA131" s="8" t="s">
        <v>150</v>
      </c>
    </row>
    <row r="132" spans="1:53" ht="102.6" customHeight="1">
      <c r="A132" s="16" t="s">
        <v>151</v>
      </c>
      <c r="B132" s="13" t="s">
        <v>18</v>
      </c>
      <c r="C132" s="13" t="s">
        <v>137</v>
      </c>
      <c r="D132" s="13" t="s">
        <v>20</v>
      </c>
      <c r="E132" s="9" t="s">
        <v>210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 t="s">
        <v>31</v>
      </c>
      <c r="U132" s="13"/>
      <c r="V132" s="14"/>
      <c r="W132" s="14"/>
      <c r="X132" s="14"/>
      <c r="Y132" s="14"/>
      <c r="Z132" s="16" t="s">
        <v>151</v>
      </c>
      <c r="AA132" s="11">
        <v>580000</v>
      </c>
      <c r="AB132" s="11">
        <v>227127</v>
      </c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>
        <v>515000</v>
      </c>
      <c r="AR132" s="15"/>
      <c r="AS132" s="15"/>
      <c r="AT132" s="15"/>
      <c r="AU132" s="15"/>
      <c r="AV132" s="15">
        <v>565000</v>
      </c>
      <c r="AW132" s="15"/>
      <c r="AX132" s="15"/>
      <c r="AY132" s="15"/>
      <c r="AZ132" s="15"/>
      <c r="BA132" s="16" t="s">
        <v>151</v>
      </c>
    </row>
    <row r="133" spans="1:53" ht="17.100000000000001" customHeight="1">
      <c r="A133" s="5" t="s">
        <v>152</v>
      </c>
      <c r="B133" s="4" t="s">
        <v>18</v>
      </c>
      <c r="C133" s="4" t="s">
        <v>74</v>
      </c>
      <c r="D133" s="4" t="s">
        <v>21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6"/>
      <c r="W133" s="6"/>
      <c r="X133" s="6"/>
      <c r="Y133" s="6"/>
      <c r="Z133" s="5" t="s">
        <v>152</v>
      </c>
      <c r="AA133" s="7">
        <v>2320000</v>
      </c>
      <c r="AB133" s="7">
        <v>554217</v>
      </c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>
        <v>2000000</v>
      </c>
      <c r="AR133" s="7"/>
      <c r="AS133" s="7"/>
      <c r="AT133" s="7"/>
      <c r="AU133" s="7"/>
      <c r="AV133" s="7">
        <v>2100000</v>
      </c>
      <c r="AW133" s="7"/>
      <c r="AX133" s="7"/>
      <c r="AY133" s="7"/>
      <c r="AZ133" s="7"/>
      <c r="BA133" s="5" t="s">
        <v>152</v>
      </c>
    </row>
    <row r="134" spans="1:53" ht="17.100000000000001" customHeight="1">
      <c r="A134" s="5" t="s">
        <v>153</v>
      </c>
      <c r="B134" s="4" t="s">
        <v>18</v>
      </c>
      <c r="C134" s="4" t="s">
        <v>74</v>
      </c>
      <c r="D134" s="4" t="s">
        <v>20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  <c r="X134" s="6"/>
      <c r="Y134" s="6"/>
      <c r="Z134" s="5" t="s">
        <v>153</v>
      </c>
      <c r="AA134" s="7">
        <v>2320000</v>
      </c>
      <c r="AB134" s="7">
        <v>1108434</v>
      </c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>
        <v>2000000</v>
      </c>
      <c r="AR134" s="7"/>
      <c r="AS134" s="7"/>
      <c r="AT134" s="7"/>
      <c r="AU134" s="7"/>
      <c r="AV134" s="7">
        <v>2100000</v>
      </c>
      <c r="AW134" s="7"/>
      <c r="AX134" s="7"/>
      <c r="AY134" s="7"/>
      <c r="AZ134" s="7"/>
      <c r="BA134" s="5" t="s">
        <v>153</v>
      </c>
    </row>
    <row r="135" spans="1:53" ht="89.4" customHeight="1">
      <c r="A135" s="8" t="s">
        <v>154</v>
      </c>
      <c r="B135" s="9" t="s">
        <v>18</v>
      </c>
      <c r="C135" s="9" t="s">
        <v>74</v>
      </c>
      <c r="D135" s="9" t="s">
        <v>20</v>
      </c>
      <c r="E135" s="9" t="s">
        <v>211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8" t="s">
        <v>154</v>
      </c>
      <c r="AA135" s="19">
        <v>2320000</v>
      </c>
      <c r="AB135" s="19">
        <v>1108434</v>
      </c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>
        <v>2000000</v>
      </c>
      <c r="AR135" s="11"/>
      <c r="AS135" s="11"/>
      <c r="AT135" s="11"/>
      <c r="AU135" s="11"/>
      <c r="AV135" s="11">
        <v>2100000</v>
      </c>
      <c r="AW135" s="11"/>
      <c r="AX135" s="11"/>
      <c r="AY135" s="11"/>
      <c r="AZ135" s="11"/>
      <c r="BA135" s="8" t="s">
        <v>154</v>
      </c>
    </row>
    <row r="136" spans="1:53" ht="116.4" customHeight="1">
      <c r="A136" s="16" t="s">
        <v>155</v>
      </c>
      <c r="B136" s="13" t="s">
        <v>18</v>
      </c>
      <c r="C136" s="13" t="s">
        <v>74</v>
      </c>
      <c r="D136" s="13" t="s">
        <v>20</v>
      </c>
      <c r="E136" s="9" t="s">
        <v>211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 t="s">
        <v>65</v>
      </c>
      <c r="U136" s="13"/>
      <c r="V136" s="14"/>
      <c r="W136" s="14"/>
      <c r="X136" s="14"/>
      <c r="Y136" s="14"/>
      <c r="Z136" s="16" t="s">
        <v>155</v>
      </c>
      <c r="AA136" s="19">
        <v>2320000</v>
      </c>
      <c r="AB136" s="19">
        <v>1108434</v>
      </c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>
        <v>2000000</v>
      </c>
      <c r="AR136" s="15"/>
      <c r="AS136" s="15"/>
      <c r="AT136" s="15"/>
      <c r="AU136" s="15"/>
      <c r="AV136" s="15">
        <v>2100000</v>
      </c>
      <c r="AW136" s="15"/>
      <c r="AX136" s="15"/>
      <c r="AY136" s="15"/>
      <c r="AZ136" s="15"/>
      <c r="BA136" s="16" t="s">
        <v>155</v>
      </c>
    </row>
    <row r="137" spans="1:53" ht="17.100000000000001" customHeight="1">
      <c r="A137" s="5" t="s">
        <v>156</v>
      </c>
      <c r="B137" s="4" t="s">
        <v>18</v>
      </c>
      <c r="C137" s="4" t="s">
        <v>42</v>
      </c>
      <c r="D137" s="4" t="s">
        <v>21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/>
      <c r="Z137" s="5" t="s">
        <v>156</v>
      </c>
      <c r="AA137" s="7">
        <f>AA138</f>
        <v>24615900</v>
      </c>
      <c r="AB137" s="7">
        <f>AB138</f>
        <v>190617.9</v>
      </c>
      <c r="AC137" s="7"/>
      <c r="AD137" s="7">
        <v>10000000</v>
      </c>
      <c r="AE137" s="7"/>
      <c r="AF137" s="7">
        <v>101000</v>
      </c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>
        <v>18014000</v>
      </c>
      <c r="AR137" s="7"/>
      <c r="AS137" s="7">
        <v>17650000</v>
      </c>
      <c r="AT137" s="7"/>
      <c r="AU137" s="7">
        <v>179000</v>
      </c>
      <c r="AV137" s="7">
        <v>195000</v>
      </c>
      <c r="AW137" s="7"/>
      <c r="AX137" s="7"/>
      <c r="AY137" s="7"/>
      <c r="AZ137" s="7"/>
      <c r="BA137" s="5" t="s">
        <v>156</v>
      </c>
    </row>
    <row r="138" spans="1:53" ht="17.100000000000001" customHeight="1">
      <c r="A138" s="5" t="s">
        <v>157</v>
      </c>
      <c r="B138" s="4" t="s">
        <v>18</v>
      </c>
      <c r="C138" s="4" t="s">
        <v>42</v>
      </c>
      <c r="D138" s="4" t="s">
        <v>20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6"/>
      <c r="W138" s="6"/>
      <c r="X138" s="6"/>
      <c r="Y138" s="6"/>
      <c r="Z138" s="5" t="s">
        <v>157</v>
      </c>
      <c r="AA138" s="7">
        <f>AA139+AA141</f>
        <v>24615900</v>
      </c>
      <c r="AB138" s="7">
        <f>AB139+AB142</f>
        <v>190617.9</v>
      </c>
      <c r="AC138" s="7"/>
      <c r="AD138" s="7">
        <v>10000000</v>
      </c>
      <c r="AE138" s="7"/>
      <c r="AF138" s="7">
        <v>101000</v>
      </c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>
        <v>18014000</v>
      </c>
      <c r="AR138" s="7"/>
      <c r="AS138" s="7">
        <v>17650000</v>
      </c>
      <c r="AT138" s="7"/>
      <c r="AU138" s="7">
        <v>179000</v>
      </c>
      <c r="AV138" s="7">
        <v>195000</v>
      </c>
      <c r="AW138" s="7"/>
      <c r="AX138" s="7"/>
      <c r="AY138" s="7"/>
      <c r="AZ138" s="7"/>
      <c r="BA138" s="5" t="s">
        <v>157</v>
      </c>
    </row>
    <row r="139" spans="1:53" ht="68.400000000000006" customHeight="1">
      <c r="A139" s="8" t="s">
        <v>115</v>
      </c>
      <c r="B139" s="9" t="s">
        <v>18</v>
      </c>
      <c r="C139" s="9" t="s">
        <v>42</v>
      </c>
      <c r="D139" s="9" t="s">
        <v>20</v>
      </c>
      <c r="E139" s="9" t="s">
        <v>212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0"/>
      <c r="W139" s="10"/>
      <c r="X139" s="10"/>
      <c r="Y139" s="10"/>
      <c r="Z139" s="8" t="s">
        <v>115</v>
      </c>
      <c r="AA139" s="11">
        <v>24425900</v>
      </c>
      <c r="AB139" s="11">
        <v>75979.199999999997</v>
      </c>
      <c r="AC139" s="11"/>
      <c r="AD139" s="11">
        <v>10000000</v>
      </c>
      <c r="AE139" s="11"/>
      <c r="AF139" s="11">
        <v>101000</v>
      </c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>
        <v>17829000</v>
      </c>
      <c r="AR139" s="11"/>
      <c r="AS139" s="11">
        <v>17650000</v>
      </c>
      <c r="AT139" s="11"/>
      <c r="AU139" s="11">
        <v>179000</v>
      </c>
      <c r="AV139" s="11"/>
      <c r="AW139" s="11"/>
      <c r="AX139" s="11"/>
      <c r="AY139" s="11"/>
      <c r="AZ139" s="11"/>
      <c r="BA139" s="8" t="s">
        <v>115</v>
      </c>
    </row>
    <row r="140" spans="1:53" ht="96" customHeight="1">
      <c r="A140" s="16" t="s">
        <v>116</v>
      </c>
      <c r="B140" s="13" t="s">
        <v>18</v>
      </c>
      <c r="C140" s="13" t="s">
        <v>42</v>
      </c>
      <c r="D140" s="13" t="s">
        <v>20</v>
      </c>
      <c r="E140" s="9" t="s">
        <v>212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 t="s">
        <v>109</v>
      </c>
      <c r="U140" s="13"/>
      <c r="V140" s="14"/>
      <c r="W140" s="14"/>
      <c r="X140" s="14"/>
      <c r="Y140" s="14"/>
      <c r="Z140" s="16" t="s">
        <v>116</v>
      </c>
      <c r="AA140" s="11">
        <v>24425900</v>
      </c>
      <c r="AB140" s="11">
        <v>75979.199999999997</v>
      </c>
      <c r="AC140" s="15"/>
      <c r="AD140" s="15">
        <v>10000000</v>
      </c>
      <c r="AE140" s="15"/>
      <c r="AF140" s="15">
        <v>101000</v>
      </c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>
        <v>17829000</v>
      </c>
      <c r="AR140" s="15"/>
      <c r="AS140" s="15">
        <v>17650000</v>
      </c>
      <c r="AT140" s="15"/>
      <c r="AU140" s="15">
        <v>179000</v>
      </c>
      <c r="AV140" s="15"/>
      <c r="AW140" s="15"/>
      <c r="AX140" s="15"/>
      <c r="AY140" s="15"/>
      <c r="AZ140" s="15"/>
      <c r="BA140" s="16" t="s">
        <v>116</v>
      </c>
    </row>
    <row r="141" spans="1:53" ht="68.400000000000006" customHeight="1">
      <c r="A141" s="8" t="s">
        <v>158</v>
      </c>
      <c r="B141" s="9" t="s">
        <v>18</v>
      </c>
      <c r="C141" s="9" t="s">
        <v>42</v>
      </c>
      <c r="D141" s="9" t="s">
        <v>20</v>
      </c>
      <c r="E141" s="9" t="s">
        <v>213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0"/>
      <c r="W141" s="10"/>
      <c r="X141" s="10"/>
      <c r="Y141" s="10"/>
      <c r="Z141" s="8" t="s">
        <v>158</v>
      </c>
      <c r="AA141" s="11">
        <v>190000</v>
      </c>
      <c r="AB141" s="11">
        <v>114638.7</v>
      </c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>
        <v>185000</v>
      </c>
      <c r="AR141" s="11"/>
      <c r="AS141" s="11"/>
      <c r="AT141" s="11"/>
      <c r="AU141" s="11"/>
      <c r="AV141" s="11">
        <v>195000</v>
      </c>
      <c r="AW141" s="11"/>
      <c r="AX141" s="11"/>
      <c r="AY141" s="11"/>
      <c r="AZ141" s="11"/>
      <c r="BA141" s="8" t="s">
        <v>158</v>
      </c>
    </row>
    <row r="142" spans="1:53" ht="119.7" customHeight="1">
      <c r="A142" s="16" t="s">
        <v>159</v>
      </c>
      <c r="B142" s="13" t="s">
        <v>18</v>
      </c>
      <c r="C142" s="13" t="s">
        <v>42</v>
      </c>
      <c r="D142" s="13" t="s">
        <v>20</v>
      </c>
      <c r="E142" s="9" t="s">
        <v>213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 t="s">
        <v>31</v>
      </c>
      <c r="U142" s="13"/>
      <c r="V142" s="14"/>
      <c r="W142" s="14"/>
      <c r="X142" s="14"/>
      <c r="Y142" s="14"/>
      <c r="Z142" s="16" t="s">
        <v>159</v>
      </c>
      <c r="AA142" s="15">
        <v>190000</v>
      </c>
      <c r="AB142" s="15">
        <v>114638.7</v>
      </c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>
        <v>185000</v>
      </c>
      <c r="AR142" s="15"/>
      <c r="AS142" s="15"/>
      <c r="AT142" s="15"/>
      <c r="AU142" s="15"/>
      <c r="AV142" s="15">
        <v>195000</v>
      </c>
      <c r="AW142" s="15"/>
      <c r="AX142" s="15"/>
      <c r="AY142" s="15"/>
      <c r="AZ142" s="15"/>
      <c r="BA142" s="16" t="s">
        <v>159</v>
      </c>
    </row>
    <row r="143" spans="1:53" ht="17.100000000000001" customHeight="1">
      <c r="A143" s="18" t="s">
        <v>160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6"/>
      <c r="W143" s="6"/>
      <c r="X143" s="6"/>
      <c r="Y143" s="6"/>
      <c r="Z143" s="18" t="s">
        <v>160</v>
      </c>
      <c r="AA143" s="7">
        <v>111752203.59999999</v>
      </c>
      <c r="AB143" s="7">
        <v>36628237.909999996</v>
      </c>
      <c r="AC143" s="7">
        <v>4995400</v>
      </c>
      <c r="AD143" s="7">
        <v>78528681.489999995</v>
      </c>
      <c r="AE143" s="7">
        <v>183814</v>
      </c>
      <c r="AF143" s="7">
        <v>8159878.8200000003</v>
      </c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>
        <v>80070819.180000007</v>
      </c>
      <c r="AR143" s="7">
        <v>297400</v>
      </c>
      <c r="AS143" s="7">
        <v>22873226.100000001</v>
      </c>
      <c r="AT143" s="7">
        <v>188148</v>
      </c>
      <c r="AU143" s="7">
        <v>1818780.08</v>
      </c>
      <c r="AV143" s="7">
        <v>62641771.719999999</v>
      </c>
      <c r="AW143" s="7">
        <v>297400</v>
      </c>
      <c r="AX143" s="7">
        <v>5854699.9199999999</v>
      </c>
      <c r="AY143" s="7">
        <v>192233</v>
      </c>
      <c r="AZ143" s="7">
        <v>1499511.8</v>
      </c>
      <c r="BA143" s="18" t="s">
        <v>160</v>
      </c>
    </row>
    <row r="144" spans="1:53" ht="14.4"/>
  </sheetData>
  <mergeCells count="43">
    <mergeCell ref="C8:C9"/>
    <mergeCell ref="AS8:AS9"/>
    <mergeCell ref="BA8:BA9"/>
    <mergeCell ref="A8:A9"/>
    <mergeCell ref="Z8:Z9"/>
    <mergeCell ref="AL8:AL9"/>
    <mergeCell ref="AG8:AG9"/>
    <mergeCell ref="AB8:AB9"/>
    <mergeCell ref="AF8:AF9"/>
    <mergeCell ref="AC8:AC9"/>
    <mergeCell ref="AT8:AT9"/>
    <mergeCell ref="T8:T9"/>
    <mergeCell ref="E8:S9"/>
    <mergeCell ref="AW8:AW9"/>
    <mergeCell ref="AR8:AR9"/>
    <mergeCell ref="AO8:AO9"/>
    <mergeCell ref="D8:D9"/>
    <mergeCell ref="AA8:AA9"/>
    <mergeCell ref="AP8:AP9"/>
    <mergeCell ref="AM8:AM9"/>
    <mergeCell ref="AN8:AN9"/>
    <mergeCell ref="AH8:AH9"/>
    <mergeCell ref="AI8:AI9"/>
    <mergeCell ref="AJ8:AJ9"/>
    <mergeCell ref="AK8:AK9"/>
    <mergeCell ref="AE8:AE9"/>
    <mergeCell ref="AD8:AD9"/>
    <mergeCell ref="AA1:AB1"/>
    <mergeCell ref="AA2:AB2"/>
    <mergeCell ref="B8:B9"/>
    <mergeCell ref="Y8:Y9"/>
    <mergeCell ref="X8:X9"/>
    <mergeCell ref="E3:AX4"/>
    <mergeCell ref="A5:BA5"/>
    <mergeCell ref="AY8:AY9"/>
    <mergeCell ref="AX8:AX9"/>
    <mergeCell ref="AZ8:AZ9"/>
    <mergeCell ref="AU8:AU9"/>
    <mergeCell ref="AV8:AV9"/>
    <mergeCell ref="V8:V9"/>
    <mergeCell ref="AQ8:AQ9"/>
    <mergeCell ref="U8:U9"/>
    <mergeCell ref="W8:W9"/>
  </mergeCells>
  <pageMargins left="1.17" right="0.39" top="0.78" bottom="0.78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rep:2.53.0.427</dc:description>
  <cp:lastModifiedBy>Svetlana</cp:lastModifiedBy>
  <cp:lastPrinted>2021-08-03T06:41:17Z</cp:lastPrinted>
  <dcterms:created xsi:type="dcterms:W3CDTF">2021-08-02T08:02:41Z</dcterms:created>
  <dcterms:modified xsi:type="dcterms:W3CDTF">2022-08-24T09:57:18Z</dcterms:modified>
</cp:coreProperties>
</file>